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e 1 - 4222" sheetId="1" r:id="rId4"/>
    <sheet state="visible" name="Lane 2 4222" sheetId="2" r:id="rId5"/>
    <sheet state="visible" name="Lane 1 - 4922" sheetId="3" r:id="rId6"/>
    <sheet state="visible" name="Lane 2 - 4922" sheetId="4" r:id="rId7"/>
    <sheet state="visible" name="42 Data" sheetId="5" r:id="rId8"/>
    <sheet state="visible" name="49 Data" sheetId="6" r:id="rId9"/>
    <sheet state="visible" name="St Dev" sheetId="7" r:id="rId10"/>
    <sheet state="visible" name="St Dev - Wait time" sheetId="8" r:id="rId11"/>
    <sheet state="visible" name="ST Dev - Interarrival" sheetId="9" r:id="rId12"/>
  </sheets>
  <definedNames>
    <definedName hidden="1" localSheetId="4" name="_xlnm._FilterDatabase">'42 Data'!$A$1:$K$48</definedName>
  </definedNames>
  <calcPr/>
  <extLst>
    <ext uri="GoogleSheetsCustomDataVersion1">
      <go:sheetsCustomData xmlns:go="http://customooxmlschemas.google.com/" r:id="rId13" roundtripDataSignature="AMtx7mgt8W/TmSQix+3+crmg172ZUmhIAQ=="/>
    </ext>
  </extLst>
</workbook>
</file>

<file path=xl/sharedStrings.xml><?xml version="1.0" encoding="utf-8"?>
<sst xmlns="http://schemas.openxmlformats.org/spreadsheetml/2006/main" count="400" uniqueCount="152">
  <si>
    <t>Vehicle</t>
  </si>
  <si>
    <t>Pump</t>
  </si>
  <si>
    <t>Arrival Time</t>
  </si>
  <si>
    <t>Pump Start</t>
  </si>
  <si>
    <t xml:space="preserve">Depart </t>
  </si>
  <si>
    <t>Service Time</t>
  </si>
  <si>
    <t>Service(Min)</t>
  </si>
  <si>
    <t>Service (sec)</t>
  </si>
  <si>
    <t>Raw Service</t>
  </si>
  <si>
    <t>Black GMC</t>
  </si>
  <si>
    <t>East</t>
  </si>
  <si>
    <t>Blue Hyundai</t>
  </si>
  <si>
    <t>West</t>
  </si>
  <si>
    <t>Blue Ford</t>
  </si>
  <si>
    <t>Red Toyota</t>
  </si>
  <si>
    <t>Red Ford</t>
  </si>
  <si>
    <t>Black Subaru</t>
  </si>
  <si>
    <t>Black Toyota</t>
  </si>
  <si>
    <t>White Buick</t>
  </si>
  <si>
    <t>Grey Chevy</t>
  </si>
  <si>
    <t>Jockeyed over from lane 2</t>
  </si>
  <si>
    <t>Blue Toyota</t>
  </si>
  <si>
    <t>Black Chevy</t>
  </si>
  <si>
    <t>Grey Ford</t>
  </si>
  <si>
    <t>Black Nissan</t>
  </si>
  <si>
    <t>White Ford</t>
  </si>
  <si>
    <t>Black Toyta</t>
  </si>
  <si>
    <t>White Toyota</t>
  </si>
  <si>
    <t>Black Kia</t>
  </si>
  <si>
    <t>Silver Honda</t>
  </si>
  <si>
    <t>Black Acura</t>
  </si>
  <si>
    <t>(total simulation time)</t>
  </si>
  <si>
    <t>ARRIVAL TIME = TIME ARRIVED AT QUEUE</t>
  </si>
  <si>
    <t>(total service time lane 1)</t>
  </si>
  <si>
    <t>PUMP START = TIME CAR ARRIVED AT PUMP</t>
  </si>
  <si>
    <t>(divide by 2 pumps)</t>
  </si>
  <si>
    <t>DEPART = TIME THE CAR DROVE OFF AND PUMP WAS AVAILABLE</t>
  </si>
  <si>
    <t>(total service time / total observation time)</t>
  </si>
  <si>
    <t>Black Van</t>
  </si>
  <si>
    <t>Blue Honda Civic</t>
  </si>
  <si>
    <t>SUV</t>
  </si>
  <si>
    <t>Subaru Car</t>
  </si>
  <si>
    <t>Subaru SUV</t>
  </si>
  <si>
    <t>Kia</t>
  </si>
  <si>
    <t>Jeep</t>
  </si>
  <si>
    <t>White Subaru</t>
  </si>
  <si>
    <t>VW</t>
  </si>
  <si>
    <t>-</t>
  </si>
  <si>
    <t>Jockeyed to lane 1</t>
  </si>
  <si>
    <t>Ford</t>
  </si>
  <si>
    <t>Benz</t>
  </si>
  <si>
    <t>Mazda</t>
  </si>
  <si>
    <t>Blue Subaru</t>
  </si>
  <si>
    <t>Subaru</t>
  </si>
  <si>
    <t>Toyota Camry</t>
  </si>
  <si>
    <t>Subaru 2.0</t>
  </si>
  <si>
    <t>Queue Length</t>
  </si>
  <si>
    <t>Black Ford F150</t>
  </si>
  <si>
    <t>Blue Toyota Sienna</t>
  </si>
  <si>
    <t>White Ford Escape</t>
  </si>
  <si>
    <t>JOCKEYED FROM LANE 2</t>
  </si>
  <si>
    <t>Brown Chrysler T&amp;C</t>
  </si>
  <si>
    <t>Black Honda Pilot</t>
  </si>
  <si>
    <t>Blue Honda CRV</t>
  </si>
  <si>
    <t>Grey Mazda CX</t>
  </si>
  <si>
    <t>Blue Honda Odyssey</t>
  </si>
  <si>
    <t>JOCKEYED TO LANE 3</t>
  </si>
  <si>
    <t>Black Chevy Equinox</t>
  </si>
  <si>
    <t>Red Chrysler T&amp;C</t>
  </si>
  <si>
    <t>Grey Toyota Highlander</t>
  </si>
  <si>
    <t>Blue Toyota RAV4</t>
  </si>
  <si>
    <t>Silver GMC</t>
  </si>
  <si>
    <t>Red Chevy Tahoe</t>
  </si>
  <si>
    <t>White Toyota Corolla</t>
  </si>
  <si>
    <t>Grey Honda Odyssey</t>
  </si>
  <si>
    <t>Silver Ford F150</t>
  </si>
  <si>
    <t>Grey Caravan</t>
  </si>
  <si>
    <t>Red Ford Explore</t>
  </si>
  <si>
    <t>Silver Honda Odyssey</t>
  </si>
  <si>
    <t>White Toyota Avalon</t>
  </si>
  <si>
    <t>Black Lexus E5</t>
  </si>
  <si>
    <t>Red Nissan Pathfinder</t>
  </si>
  <si>
    <t>White Hyundai</t>
  </si>
  <si>
    <t>Green Kia</t>
  </si>
  <si>
    <t>White Chevy Tahoe</t>
  </si>
  <si>
    <t>White Acura</t>
  </si>
  <si>
    <t>Silver Nissan Pathfinder</t>
  </si>
  <si>
    <t>White Honda CRV</t>
  </si>
  <si>
    <t xml:space="preserve">Black Ram </t>
  </si>
  <si>
    <t>Red Ford F150</t>
  </si>
  <si>
    <t>Silver Toyota Rav 4</t>
  </si>
  <si>
    <t>JOCKEYED</t>
  </si>
  <si>
    <t>White Jaguar</t>
  </si>
  <si>
    <t>Subaru Black</t>
  </si>
  <si>
    <t>Black GMC truck</t>
  </si>
  <si>
    <t>Black Ram</t>
  </si>
  <si>
    <t>Black Bmw</t>
  </si>
  <si>
    <t>White Honda Odyssey</t>
  </si>
  <si>
    <t>Silveer ford fusion</t>
  </si>
  <si>
    <t>Volkswagen Atlas</t>
  </si>
  <si>
    <t>RENEGED</t>
  </si>
  <si>
    <t>White Toyota Sienna</t>
  </si>
  <si>
    <t>Red Volks</t>
  </si>
  <si>
    <t>waited for car in fromt</t>
  </si>
  <si>
    <t>White Volvo</t>
  </si>
  <si>
    <t>Black volks suv</t>
  </si>
  <si>
    <t>Black jeep suv</t>
  </si>
  <si>
    <t>Silver Infiniti</t>
  </si>
  <si>
    <t>red chevy</t>
  </si>
  <si>
    <t>subaru forester</t>
  </si>
  <si>
    <t xml:space="preserve">red toyota rav 4 </t>
  </si>
  <si>
    <t>RENEGE</t>
  </si>
  <si>
    <t>white acura</t>
  </si>
  <si>
    <t>silvere hyndai elantra</t>
  </si>
  <si>
    <t>white ford escape</t>
  </si>
  <si>
    <t>volks tiguan</t>
  </si>
  <si>
    <t xml:space="preserve">red subaru </t>
  </si>
  <si>
    <t>black audi q7</t>
  </si>
  <si>
    <t xml:space="preserve">subaru legacy </t>
  </si>
  <si>
    <t>honda odyssey</t>
  </si>
  <si>
    <t>ford explorer</t>
  </si>
  <si>
    <t>honda pilot</t>
  </si>
  <si>
    <t xml:space="preserve">red mazda 3 </t>
  </si>
  <si>
    <t>white buick</t>
  </si>
  <si>
    <t xml:space="preserve">silver volkswagen </t>
  </si>
  <si>
    <t>BALK</t>
  </si>
  <si>
    <t>black lexus suv</t>
  </si>
  <si>
    <t>bmw black suv</t>
  </si>
  <si>
    <t>yellow subaru forester</t>
  </si>
  <si>
    <t>Departure Time</t>
  </si>
  <si>
    <t>Interarrival (mm:ss)</t>
  </si>
  <si>
    <t>Minutes (mm)</t>
  </si>
  <si>
    <t>Seconds (ss)</t>
  </si>
  <si>
    <t>Raw interarrival (seconds)</t>
  </si>
  <si>
    <t>Service (mm:ss)</t>
  </si>
  <si>
    <t>Raw Service (seconds)</t>
  </si>
  <si>
    <t>Wait Time</t>
  </si>
  <si>
    <t>Wait (min)</t>
  </si>
  <si>
    <t>Wait (sec)</t>
  </si>
  <si>
    <t>Raw Wait Time</t>
  </si>
  <si>
    <t>Total Time</t>
  </si>
  <si>
    <t>Total (min)</t>
  </si>
  <si>
    <t>Total (Sec)</t>
  </si>
  <si>
    <t>Raw Total Time</t>
  </si>
  <si>
    <t>&lt;3 min?</t>
  </si>
  <si>
    <t>New dist</t>
  </si>
  <si>
    <t>Avg</t>
  </si>
  <si>
    <t>Minutes</t>
  </si>
  <si>
    <t>Seconds</t>
  </si>
  <si>
    <t>Raw Wait Time (seconds)</t>
  </si>
  <si>
    <t>Raw Total TIme (Seconds)</t>
  </si>
  <si>
    <t>New Dist.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</si>
</sst>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\ AM/PM"/>
    <numFmt numFmtId="165" formatCode="0.0000"/>
    <numFmt numFmtId="166" formatCode="h:mm:ss am/pm"/>
    <numFmt numFmtId="167" formatCode="h:mm am/pm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7E3794"/>
      <name val="Calibri"/>
      <scheme val="minor"/>
    </font>
    <font>
      <b/>
      <color theme="1"/>
      <name val="Calibri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 vertical="center"/>
    </xf>
    <xf borderId="0" fillId="0" fontId="2" numFmtId="0" xfId="0" applyFont="1"/>
    <xf borderId="2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165" xfId="0" applyFont="1" applyNumberFormat="1"/>
    <xf borderId="1" fillId="0" fontId="2" numFmtId="0" xfId="0" applyAlignment="1" applyBorder="1" applyFont="1">
      <alignment horizontal="center"/>
    </xf>
    <xf borderId="3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166" xfId="0" applyAlignment="1" applyBorder="1" applyFont="1" applyNumberFormat="1">
      <alignment readingOrder="0"/>
    </xf>
    <xf borderId="1" fillId="0" fontId="2" numFmtId="166" xfId="0" applyBorder="1" applyFont="1" applyNumberFormat="1"/>
    <xf borderId="0" fillId="0" fontId="2" numFmtId="0" xfId="0" applyAlignment="1" applyFont="1">
      <alignment horizontal="center"/>
    </xf>
    <xf borderId="0" fillId="0" fontId="2" numFmtId="167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Font="1"/>
    <xf borderId="1" fillId="0" fontId="2" numFmtId="0" xfId="0" applyBorder="1" applyFont="1"/>
    <xf borderId="0" fillId="0" fontId="0" numFmtId="0" xfId="0" applyFont="1"/>
    <xf borderId="1" fillId="0" fontId="2" numFmtId="0" xfId="0" applyBorder="1" applyFont="1"/>
    <xf borderId="0" fillId="0" fontId="2" numFmtId="166" xfId="0" applyFont="1" applyNumberFormat="1"/>
    <xf borderId="0" fillId="0" fontId="2" numFmtId="3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1" fillId="0" fontId="1" numFmtId="164" xfId="0" applyAlignment="1" applyBorder="1" applyFont="1" applyNumberFormat="1">
      <alignment horizontal="right"/>
    </xf>
    <xf borderId="0" fillId="0" fontId="4" numFmtId="0" xfId="0" applyFont="1"/>
    <xf borderId="1" fillId="0" fontId="1" numFmtId="164" xfId="0" applyAlignment="1" applyBorder="1" applyFont="1" applyNumberFormat="1">
      <alignment horizontal="right" vertical="center"/>
    </xf>
    <xf borderId="1" fillId="3" fontId="1" numFmtId="164" xfId="0" applyAlignment="1" applyBorder="1" applyFill="1" applyFont="1" applyNumberFormat="1">
      <alignment horizontal="right"/>
    </xf>
    <xf borderId="0" fillId="0" fontId="0" numFmtId="0" xfId="0" applyAlignment="1" applyFont="1">
      <alignment readingOrder="0"/>
    </xf>
    <xf borderId="1" fillId="3" fontId="1" numFmtId="164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 readingOrder="0" vertical="center"/>
    </xf>
    <xf borderId="0" fillId="4" fontId="5" numFmtId="0" xfId="0" applyFill="1" applyFont="1"/>
    <xf borderId="0" fillId="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3</xdr:row>
      <xdr:rowOff>85725</xdr:rowOff>
    </xdr:from>
    <xdr:ext cx="4772025" cy="3409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8.71"/>
    <col customWidth="1" min="3" max="3" width="11.71"/>
    <col customWidth="1" min="4" max="4" width="10.71"/>
    <col customWidth="1" min="5" max="5" width="10.43"/>
    <col customWidth="1" min="6" max="6" width="25.29"/>
    <col customWidth="1" min="7" max="7" width="13.86"/>
    <col customWidth="1" min="8" max="8" width="10.86"/>
    <col customWidth="1" min="9" max="9" width="16.43"/>
    <col customWidth="1" min="10" max="10" width="12.29"/>
    <col customWidth="1" min="11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>
      <c r="A2" s="4" t="s">
        <v>9</v>
      </c>
      <c r="B2" s="5" t="s">
        <v>10</v>
      </c>
      <c r="C2" s="6">
        <v>0.5526620370370371</v>
      </c>
      <c r="D2" s="6">
        <v>0.5534837962962963</v>
      </c>
      <c r="E2" s="6">
        <v>0.5586805555555555</v>
      </c>
      <c r="G2" s="7" t="str">
        <f t="shared" ref="G2:G26" si="1">TEXT(E2-D2, "mm:ss")</f>
        <v>07:29</v>
      </c>
      <c r="H2" s="7" t="str">
        <f t="shared" ref="H2:H27" si="2">LEFT(G2,FIND(":",G2)-1)</f>
        <v>07</v>
      </c>
      <c r="I2" s="7" t="str">
        <f t="shared" ref="I2:I27" si="3">RIGHT(G2,2)</f>
        <v>29</v>
      </c>
      <c r="J2" s="7">
        <f t="shared" ref="J2:J27" si="4">H2*60+I2</f>
        <v>449</v>
      </c>
      <c r="T2" s="5">
        <v>3.0</v>
      </c>
      <c r="U2" s="7" t="str">
        <f t="shared" ref="U2:U26" si="5">IF(T2=3, "East", "West")</f>
        <v>East</v>
      </c>
    </row>
    <row r="3">
      <c r="A3" s="4" t="s">
        <v>11</v>
      </c>
      <c r="B3" s="4" t="s">
        <v>12</v>
      </c>
      <c r="C3" s="6">
        <v>0.5545138888888889</v>
      </c>
      <c r="D3" s="6">
        <v>0.5560763888888889</v>
      </c>
      <c r="E3" s="6">
        <v>0.5590162037037038</v>
      </c>
      <c r="G3" s="7" t="str">
        <f t="shared" si="1"/>
        <v>04:14</v>
      </c>
      <c r="H3" s="7" t="str">
        <f t="shared" si="2"/>
        <v>04</v>
      </c>
      <c r="I3" s="7" t="str">
        <f t="shared" si="3"/>
        <v>14</v>
      </c>
      <c r="J3" s="7">
        <f t="shared" si="4"/>
        <v>254</v>
      </c>
      <c r="T3" s="4">
        <v>4.0</v>
      </c>
      <c r="U3" s="7" t="str">
        <f t="shared" si="5"/>
        <v>West</v>
      </c>
    </row>
    <row r="4">
      <c r="A4" s="4" t="s">
        <v>13</v>
      </c>
      <c r="B4" s="5" t="s">
        <v>10</v>
      </c>
      <c r="C4" s="6">
        <v>0.5550925925925926</v>
      </c>
      <c r="D4" s="6">
        <v>0.5584490740740741</v>
      </c>
      <c r="E4" s="6">
        <v>0.0590625</v>
      </c>
      <c r="G4" s="7" t="str">
        <f t="shared" si="1"/>
        <v>00:53</v>
      </c>
      <c r="H4" s="7" t="str">
        <f t="shared" si="2"/>
        <v>00</v>
      </c>
      <c r="I4" s="7" t="str">
        <f t="shared" si="3"/>
        <v>53</v>
      </c>
      <c r="J4" s="7">
        <f t="shared" si="4"/>
        <v>53</v>
      </c>
      <c r="T4" s="5">
        <v>3.0</v>
      </c>
      <c r="U4" s="7" t="str">
        <f t="shared" si="5"/>
        <v>East</v>
      </c>
    </row>
    <row r="5">
      <c r="A5" s="4" t="s">
        <v>14</v>
      </c>
      <c r="B5" s="4" t="s">
        <v>10</v>
      </c>
      <c r="C5" s="6">
        <v>0.5571064814814815</v>
      </c>
      <c r="D5" s="6">
        <v>0.5592013888888888</v>
      </c>
      <c r="E5" s="6">
        <v>0.5606481481481481</v>
      </c>
      <c r="G5" s="7" t="str">
        <f t="shared" si="1"/>
        <v>02:05</v>
      </c>
      <c r="H5" s="7" t="str">
        <f t="shared" si="2"/>
        <v>02</v>
      </c>
      <c r="I5" s="7" t="str">
        <f t="shared" si="3"/>
        <v>05</v>
      </c>
      <c r="J5" s="7">
        <f t="shared" si="4"/>
        <v>125</v>
      </c>
      <c r="T5" s="4">
        <v>3.0</v>
      </c>
      <c r="U5" s="7" t="str">
        <f t="shared" si="5"/>
        <v>East</v>
      </c>
    </row>
    <row r="6">
      <c r="A6" s="4" t="s">
        <v>15</v>
      </c>
      <c r="B6" s="4" t="s">
        <v>12</v>
      </c>
      <c r="C6" s="6">
        <v>0.5574074074074075</v>
      </c>
      <c r="D6" s="6">
        <v>0.5596064814814815</v>
      </c>
      <c r="E6" s="6">
        <v>0.5612731481481482</v>
      </c>
      <c r="G6" s="7" t="str">
        <f t="shared" si="1"/>
        <v>02:24</v>
      </c>
      <c r="H6" s="7" t="str">
        <f t="shared" si="2"/>
        <v>02</v>
      </c>
      <c r="I6" s="7" t="str">
        <f t="shared" si="3"/>
        <v>24</v>
      </c>
      <c r="J6" s="7">
        <f t="shared" si="4"/>
        <v>144</v>
      </c>
      <c r="T6" s="4">
        <v>4.0</v>
      </c>
      <c r="U6" s="7" t="str">
        <f t="shared" si="5"/>
        <v>West</v>
      </c>
    </row>
    <row r="7">
      <c r="A7" s="4" t="s">
        <v>16</v>
      </c>
      <c r="B7" s="5" t="s">
        <v>10</v>
      </c>
      <c r="C7" s="6">
        <v>0.5601851851851852</v>
      </c>
      <c r="D7" s="6">
        <v>0.5608796296296296</v>
      </c>
      <c r="E7" s="6">
        <v>0.562037037037037</v>
      </c>
      <c r="G7" s="7" t="str">
        <f t="shared" si="1"/>
        <v>01:40</v>
      </c>
      <c r="H7" s="7" t="str">
        <f t="shared" si="2"/>
        <v>01</v>
      </c>
      <c r="I7" s="7" t="str">
        <f t="shared" si="3"/>
        <v>40</v>
      </c>
      <c r="J7" s="7">
        <f t="shared" si="4"/>
        <v>100</v>
      </c>
      <c r="T7" s="5">
        <v>3.0</v>
      </c>
      <c r="U7" s="7" t="str">
        <f t="shared" si="5"/>
        <v>East</v>
      </c>
    </row>
    <row r="8">
      <c r="A8" s="4" t="s">
        <v>17</v>
      </c>
      <c r="B8" s="5" t="s">
        <v>12</v>
      </c>
      <c r="C8" s="6">
        <v>0.5607175925925926</v>
      </c>
      <c r="D8" s="6">
        <v>0.5615162037037037</v>
      </c>
      <c r="E8" s="6">
        <v>0.06229166666666667</v>
      </c>
      <c r="G8" s="7" t="str">
        <f t="shared" si="1"/>
        <v>01:07</v>
      </c>
      <c r="H8" s="7" t="str">
        <f t="shared" si="2"/>
        <v>01</v>
      </c>
      <c r="I8" s="7" t="str">
        <f t="shared" si="3"/>
        <v>07</v>
      </c>
      <c r="J8" s="7">
        <f t="shared" si="4"/>
        <v>67</v>
      </c>
      <c r="T8" s="5">
        <v>4.0</v>
      </c>
      <c r="U8" s="7" t="str">
        <f t="shared" si="5"/>
        <v>West</v>
      </c>
    </row>
    <row r="9">
      <c r="A9" s="4" t="s">
        <v>18</v>
      </c>
      <c r="B9" s="4" t="s">
        <v>12</v>
      </c>
      <c r="C9" s="6">
        <v>0.5612268518518518</v>
      </c>
      <c r="D9" s="6">
        <v>0.5633217592592593</v>
      </c>
      <c r="E9" s="6">
        <v>0.5649189814814815</v>
      </c>
      <c r="G9" s="7" t="str">
        <f t="shared" si="1"/>
        <v>02:18</v>
      </c>
      <c r="H9" s="7" t="str">
        <f t="shared" si="2"/>
        <v>02</v>
      </c>
      <c r="I9" s="7" t="str">
        <f t="shared" si="3"/>
        <v>18</v>
      </c>
      <c r="J9" s="7">
        <f t="shared" si="4"/>
        <v>138</v>
      </c>
      <c r="T9" s="4">
        <v>4.0</v>
      </c>
      <c r="U9" s="7" t="str">
        <f t="shared" si="5"/>
        <v>West</v>
      </c>
    </row>
    <row r="10">
      <c r="A10" s="4" t="s">
        <v>19</v>
      </c>
      <c r="B10" s="5" t="s">
        <v>10</v>
      </c>
      <c r="C10" s="6">
        <v>0.5620601851851852</v>
      </c>
      <c r="D10" s="6">
        <v>0.5650694444444445</v>
      </c>
      <c r="E10" s="6">
        <v>0.5681712962962963</v>
      </c>
      <c r="G10" s="7" t="str">
        <f t="shared" si="1"/>
        <v>04:28</v>
      </c>
      <c r="H10" s="7" t="str">
        <f t="shared" si="2"/>
        <v>04</v>
      </c>
      <c r="I10" s="7" t="str">
        <f t="shared" si="3"/>
        <v>28</v>
      </c>
      <c r="J10" s="7">
        <f t="shared" si="4"/>
        <v>268</v>
      </c>
      <c r="T10" s="5">
        <v>3.0</v>
      </c>
      <c r="U10" s="7" t="str">
        <f t="shared" si="5"/>
        <v>East</v>
      </c>
    </row>
    <row r="11">
      <c r="A11" s="4" t="s">
        <v>14</v>
      </c>
      <c r="B11" s="5" t="s">
        <v>12</v>
      </c>
      <c r="C11" s="6">
        <v>0.5646527777777778</v>
      </c>
      <c r="D11" s="6">
        <v>0.5651041666666666</v>
      </c>
      <c r="E11" s="6">
        <v>0.5673032407407407</v>
      </c>
      <c r="F11" s="8" t="s">
        <v>20</v>
      </c>
      <c r="G11" s="7" t="str">
        <f t="shared" si="1"/>
        <v>03:10</v>
      </c>
      <c r="H11" s="7" t="str">
        <f t="shared" si="2"/>
        <v>03</v>
      </c>
      <c r="I11" s="7" t="str">
        <f t="shared" si="3"/>
        <v>10</v>
      </c>
      <c r="J11" s="7">
        <f t="shared" si="4"/>
        <v>190</v>
      </c>
      <c r="T11" s="5">
        <v>4.0</v>
      </c>
      <c r="U11" s="7" t="str">
        <f t="shared" si="5"/>
        <v>West</v>
      </c>
    </row>
    <row r="12">
      <c r="A12" s="4" t="s">
        <v>21</v>
      </c>
      <c r="B12" s="5" t="s">
        <v>10</v>
      </c>
      <c r="C12" s="6">
        <v>0.5647569444444445</v>
      </c>
      <c r="D12" s="6">
        <v>0.5683217592592592</v>
      </c>
      <c r="E12" s="6">
        <v>0.5702777777777778</v>
      </c>
      <c r="G12" s="7" t="str">
        <f t="shared" si="1"/>
        <v>02:49</v>
      </c>
      <c r="H12" s="7" t="str">
        <f t="shared" si="2"/>
        <v>02</v>
      </c>
      <c r="I12" s="7" t="str">
        <f t="shared" si="3"/>
        <v>49</v>
      </c>
      <c r="J12" s="7">
        <f t="shared" si="4"/>
        <v>169</v>
      </c>
      <c r="T12" s="5">
        <v>3.0</v>
      </c>
      <c r="U12" s="7" t="str">
        <f t="shared" si="5"/>
        <v>East</v>
      </c>
    </row>
    <row r="13">
      <c r="A13" s="4" t="s">
        <v>22</v>
      </c>
      <c r="B13" s="5" t="s">
        <v>12</v>
      </c>
      <c r="C13" s="6">
        <v>0.5667361111111111</v>
      </c>
      <c r="D13" s="6">
        <v>0.5682870370370371</v>
      </c>
      <c r="E13" s="6">
        <v>0.5708449074074075</v>
      </c>
      <c r="G13" s="7" t="str">
        <f t="shared" si="1"/>
        <v>03:41</v>
      </c>
      <c r="H13" s="7" t="str">
        <f t="shared" si="2"/>
        <v>03</v>
      </c>
      <c r="I13" s="7" t="str">
        <f t="shared" si="3"/>
        <v>41</v>
      </c>
      <c r="J13" s="7">
        <f t="shared" si="4"/>
        <v>221</v>
      </c>
      <c r="T13" s="5">
        <v>4.0</v>
      </c>
      <c r="U13" s="7" t="str">
        <f t="shared" si="5"/>
        <v>West</v>
      </c>
    </row>
    <row r="14">
      <c r="A14" s="4" t="s">
        <v>23</v>
      </c>
      <c r="B14" s="5" t="s">
        <v>10</v>
      </c>
      <c r="C14" s="6">
        <v>0.5678240740740741</v>
      </c>
      <c r="D14" s="6">
        <v>0.5709953703703704</v>
      </c>
      <c r="E14" s="6">
        <v>0.5731018518518519</v>
      </c>
      <c r="G14" s="7" t="str">
        <f t="shared" si="1"/>
        <v>03:02</v>
      </c>
      <c r="H14" s="7" t="str">
        <f t="shared" si="2"/>
        <v>03</v>
      </c>
      <c r="I14" s="7" t="str">
        <f t="shared" si="3"/>
        <v>02</v>
      </c>
      <c r="J14" s="7">
        <f t="shared" si="4"/>
        <v>182</v>
      </c>
      <c r="T14" s="5">
        <v>3.0</v>
      </c>
      <c r="U14" s="7" t="str">
        <f t="shared" si="5"/>
        <v>East</v>
      </c>
    </row>
    <row r="15">
      <c r="A15" s="4" t="s">
        <v>21</v>
      </c>
      <c r="B15" s="5" t="s">
        <v>12</v>
      </c>
      <c r="C15" s="6">
        <v>0.5711226851851852</v>
      </c>
      <c r="D15" s="6">
        <v>0.5711226851851852</v>
      </c>
      <c r="E15" s="6">
        <v>0.573136574074074</v>
      </c>
      <c r="G15" s="7" t="str">
        <f t="shared" si="1"/>
        <v>02:54</v>
      </c>
      <c r="H15" s="7" t="str">
        <f t="shared" si="2"/>
        <v>02</v>
      </c>
      <c r="I15" s="7" t="str">
        <f t="shared" si="3"/>
        <v>54</v>
      </c>
      <c r="J15" s="7">
        <f t="shared" si="4"/>
        <v>174</v>
      </c>
      <c r="T15" s="5">
        <v>4.0</v>
      </c>
      <c r="U15" s="7" t="str">
        <f t="shared" si="5"/>
        <v>West</v>
      </c>
    </row>
    <row r="16">
      <c r="A16" s="4" t="s">
        <v>24</v>
      </c>
      <c r="B16" s="5" t="s">
        <v>10</v>
      </c>
      <c r="C16" s="6">
        <v>0.5723726851851852</v>
      </c>
      <c r="D16" s="6">
        <v>0.5731481481481482</v>
      </c>
      <c r="E16" s="6">
        <v>0.5755671296296296</v>
      </c>
      <c r="G16" s="7" t="str">
        <f t="shared" si="1"/>
        <v>03:29</v>
      </c>
      <c r="H16" s="7" t="str">
        <f t="shared" si="2"/>
        <v>03</v>
      </c>
      <c r="I16" s="7" t="str">
        <f t="shared" si="3"/>
        <v>29</v>
      </c>
      <c r="J16" s="7">
        <f t="shared" si="4"/>
        <v>209</v>
      </c>
      <c r="T16" s="5">
        <v>3.0</v>
      </c>
      <c r="U16" s="7" t="str">
        <f t="shared" si="5"/>
        <v>East</v>
      </c>
    </row>
    <row r="17">
      <c r="A17" s="4" t="s">
        <v>25</v>
      </c>
      <c r="B17" s="5" t="s">
        <v>12</v>
      </c>
      <c r="C17" s="6">
        <v>0.5732638888888889</v>
      </c>
      <c r="D17" s="6">
        <v>0.5732638888888889</v>
      </c>
      <c r="E17" s="6">
        <v>0.5763310185185185</v>
      </c>
      <c r="G17" s="7" t="str">
        <f t="shared" si="1"/>
        <v>04:25</v>
      </c>
      <c r="H17" s="7" t="str">
        <f t="shared" si="2"/>
        <v>04</v>
      </c>
      <c r="I17" s="7" t="str">
        <f t="shared" si="3"/>
        <v>25</v>
      </c>
      <c r="J17" s="7">
        <f t="shared" si="4"/>
        <v>265</v>
      </c>
      <c r="T17" s="5">
        <v>4.0</v>
      </c>
      <c r="U17" s="7" t="str">
        <f t="shared" si="5"/>
        <v>West</v>
      </c>
    </row>
    <row r="18">
      <c r="A18" s="4" t="s">
        <v>9</v>
      </c>
      <c r="B18" s="5" t="s">
        <v>10</v>
      </c>
      <c r="C18" s="6">
        <v>0.5736805555555555</v>
      </c>
      <c r="D18" s="6">
        <v>0.5757523148148148</v>
      </c>
      <c r="E18" s="6">
        <v>0.576388888888889</v>
      </c>
      <c r="G18" s="7" t="str">
        <f t="shared" si="1"/>
        <v>00:55</v>
      </c>
      <c r="H18" s="7" t="str">
        <f t="shared" si="2"/>
        <v>00</v>
      </c>
      <c r="I18" s="7" t="str">
        <f t="shared" si="3"/>
        <v>55</v>
      </c>
      <c r="J18" s="7">
        <f t="shared" si="4"/>
        <v>55</v>
      </c>
      <c r="T18" s="5">
        <v>3.0</v>
      </c>
      <c r="U18" s="7" t="str">
        <f t="shared" si="5"/>
        <v>East</v>
      </c>
    </row>
    <row r="19">
      <c r="A19" s="4" t="s">
        <v>23</v>
      </c>
      <c r="B19" s="5" t="s">
        <v>12</v>
      </c>
      <c r="C19" s="6">
        <v>0.5763310185185185</v>
      </c>
      <c r="D19" s="6">
        <v>0.5763310185185185</v>
      </c>
      <c r="E19" s="6">
        <v>0.5771296296296297</v>
      </c>
      <c r="G19" s="7" t="str">
        <f t="shared" si="1"/>
        <v>01:09</v>
      </c>
      <c r="H19" s="7" t="str">
        <f t="shared" si="2"/>
        <v>01</v>
      </c>
      <c r="I19" s="7" t="str">
        <f t="shared" si="3"/>
        <v>09</v>
      </c>
      <c r="J19" s="7">
        <f t="shared" si="4"/>
        <v>69</v>
      </c>
      <c r="T19" s="5">
        <v>4.0</v>
      </c>
      <c r="U19" s="7" t="str">
        <f t="shared" si="5"/>
        <v>West</v>
      </c>
    </row>
    <row r="20">
      <c r="A20" s="5" t="s">
        <v>26</v>
      </c>
      <c r="B20" s="5" t="s">
        <v>10</v>
      </c>
      <c r="C20" s="9">
        <v>0.577662037037037</v>
      </c>
      <c r="D20" s="9">
        <v>0.5788310185185185</v>
      </c>
      <c r="E20" s="9">
        <v>0.5803819444444445</v>
      </c>
      <c r="G20" s="7" t="str">
        <f t="shared" si="1"/>
        <v>02:14</v>
      </c>
      <c r="H20" s="7" t="str">
        <f t="shared" si="2"/>
        <v>02</v>
      </c>
      <c r="I20" s="7" t="str">
        <f t="shared" si="3"/>
        <v>14</v>
      </c>
      <c r="J20" s="7">
        <f t="shared" si="4"/>
        <v>134</v>
      </c>
      <c r="T20" s="5">
        <v>3.0</v>
      </c>
      <c r="U20" s="7" t="str">
        <f t="shared" si="5"/>
        <v>East</v>
      </c>
    </row>
    <row r="21" ht="15.75" customHeight="1">
      <c r="A21" s="5" t="s">
        <v>27</v>
      </c>
      <c r="B21" s="5" t="s">
        <v>12</v>
      </c>
      <c r="C21" s="9">
        <v>0.5777777777777778</v>
      </c>
      <c r="D21" s="9">
        <v>0.5779398148148148</v>
      </c>
      <c r="E21" s="9">
        <v>0.5800115740740741</v>
      </c>
      <c r="G21" s="7" t="str">
        <f t="shared" si="1"/>
        <v>02:59</v>
      </c>
      <c r="H21" s="7" t="str">
        <f t="shared" si="2"/>
        <v>02</v>
      </c>
      <c r="I21" s="7" t="str">
        <f t="shared" si="3"/>
        <v>59</v>
      </c>
      <c r="J21" s="7">
        <f t="shared" si="4"/>
        <v>179</v>
      </c>
      <c r="T21" s="5">
        <v>4.0</v>
      </c>
      <c r="U21" s="7" t="str">
        <f t="shared" si="5"/>
        <v>West</v>
      </c>
    </row>
    <row r="22" ht="15.75" customHeight="1">
      <c r="A22" s="5" t="s">
        <v>22</v>
      </c>
      <c r="B22" s="5" t="s">
        <v>10</v>
      </c>
      <c r="C22" s="9">
        <v>0.5784722222222222</v>
      </c>
      <c r="D22" s="9">
        <v>0.5807175925925926</v>
      </c>
      <c r="E22" s="9">
        <v>0.5823148148148148</v>
      </c>
      <c r="G22" s="7" t="str">
        <f t="shared" si="1"/>
        <v>02:18</v>
      </c>
      <c r="H22" s="7" t="str">
        <f t="shared" si="2"/>
        <v>02</v>
      </c>
      <c r="I22" s="7" t="str">
        <f t="shared" si="3"/>
        <v>18</v>
      </c>
      <c r="J22" s="7">
        <f t="shared" si="4"/>
        <v>138</v>
      </c>
      <c r="T22" s="5">
        <v>3.0</v>
      </c>
      <c r="U22" s="7" t="str">
        <f t="shared" si="5"/>
        <v>East</v>
      </c>
    </row>
    <row r="23" ht="15.75" customHeight="1">
      <c r="A23" s="5" t="s">
        <v>28</v>
      </c>
      <c r="B23" s="5" t="s">
        <v>12</v>
      </c>
      <c r="C23" s="9">
        <v>0.5794560185185186</v>
      </c>
      <c r="D23" s="9">
        <v>0.5810185185185185</v>
      </c>
      <c r="E23" s="9">
        <v>0.5834953703703704</v>
      </c>
      <c r="G23" s="7" t="str">
        <f t="shared" si="1"/>
        <v>03:34</v>
      </c>
      <c r="H23" s="7" t="str">
        <f t="shared" si="2"/>
        <v>03</v>
      </c>
      <c r="I23" s="7" t="str">
        <f t="shared" si="3"/>
        <v>34</v>
      </c>
      <c r="J23" s="7">
        <f t="shared" si="4"/>
        <v>214</v>
      </c>
      <c r="T23" s="5">
        <v>4.0</v>
      </c>
      <c r="U23" s="7" t="str">
        <f t="shared" si="5"/>
        <v>West</v>
      </c>
    </row>
    <row r="24" ht="15.75" customHeight="1">
      <c r="A24" s="5" t="s">
        <v>22</v>
      </c>
      <c r="B24" s="5" t="s">
        <v>10</v>
      </c>
      <c r="C24" s="9">
        <v>0.5799768518518519</v>
      </c>
      <c r="D24" s="9">
        <v>0.5828009259259259</v>
      </c>
      <c r="E24" s="9">
        <v>0.584201388888889</v>
      </c>
      <c r="G24" s="7" t="str">
        <f t="shared" si="1"/>
        <v>02:01</v>
      </c>
      <c r="H24" s="7" t="str">
        <f t="shared" si="2"/>
        <v>02</v>
      </c>
      <c r="I24" s="7" t="str">
        <f t="shared" si="3"/>
        <v>01</v>
      </c>
      <c r="J24" s="7">
        <f t="shared" si="4"/>
        <v>121</v>
      </c>
      <c r="T24" s="5">
        <v>3.0</v>
      </c>
      <c r="U24" s="7" t="str">
        <f t="shared" si="5"/>
        <v>East</v>
      </c>
    </row>
    <row r="25" ht="15.75" customHeight="1">
      <c r="A25" s="5" t="s">
        <v>29</v>
      </c>
      <c r="B25" s="5" t="s">
        <v>12</v>
      </c>
      <c r="C25" s="9">
        <v>0.5814467592592593</v>
      </c>
      <c r="D25" s="9">
        <v>0.5836226851851852</v>
      </c>
      <c r="E25" s="9">
        <v>0.5855902777777778</v>
      </c>
      <c r="G25" s="7" t="str">
        <f t="shared" si="1"/>
        <v>02:50</v>
      </c>
      <c r="H25" s="7" t="str">
        <f t="shared" si="2"/>
        <v>02</v>
      </c>
      <c r="I25" s="7" t="str">
        <f t="shared" si="3"/>
        <v>50</v>
      </c>
      <c r="J25" s="7">
        <f t="shared" si="4"/>
        <v>170</v>
      </c>
      <c r="T25" s="5">
        <v>4.0</v>
      </c>
      <c r="U25" s="7" t="str">
        <f t="shared" si="5"/>
        <v>West</v>
      </c>
    </row>
    <row r="26" ht="15.75" customHeight="1">
      <c r="A26" s="5" t="s">
        <v>30</v>
      </c>
      <c r="B26" s="5" t="s">
        <v>10</v>
      </c>
      <c r="C26" s="9">
        <v>0.5822106481481482</v>
      </c>
      <c r="D26" s="9">
        <v>0.5844907407407408</v>
      </c>
      <c r="E26" s="9">
        <v>0.5869212962962963</v>
      </c>
      <c r="G26" s="7" t="str">
        <f t="shared" si="1"/>
        <v>03:30</v>
      </c>
      <c r="H26" s="7" t="str">
        <f t="shared" si="2"/>
        <v>03</v>
      </c>
      <c r="I26" s="7" t="str">
        <f t="shared" si="3"/>
        <v>30</v>
      </c>
      <c r="J26" s="7">
        <f t="shared" si="4"/>
        <v>210</v>
      </c>
      <c r="T26" s="5">
        <v>3.0</v>
      </c>
      <c r="U26" s="7" t="str">
        <f t="shared" si="5"/>
        <v>East</v>
      </c>
    </row>
    <row r="27" ht="15.75" customHeight="1">
      <c r="G27" s="10" t="str">
        <f>TEXT(E26-C2, "mm:ss")</f>
        <v>49:20</v>
      </c>
      <c r="H27" s="11" t="str">
        <f t="shared" si="2"/>
        <v>49</v>
      </c>
      <c r="I27" s="11" t="str">
        <f t="shared" si="3"/>
        <v>20</v>
      </c>
      <c r="J27" s="11">
        <f t="shared" si="4"/>
        <v>2960</v>
      </c>
      <c r="K27" s="3" t="s">
        <v>31</v>
      </c>
    </row>
    <row r="28" ht="15.75" customHeight="1">
      <c r="C28" s="7" t="s">
        <v>32</v>
      </c>
      <c r="J28" s="7">
        <f>SUM(J2:J26)</f>
        <v>4298</v>
      </c>
      <c r="K28" s="3" t="s">
        <v>33</v>
      </c>
    </row>
    <row r="29" ht="15.75" customHeight="1">
      <c r="C29" s="7" t="s">
        <v>34</v>
      </c>
      <c r="J29" s="7">
        <f>J28/2</f>
        <v>2149</v>
      </c>
      <c r="K29" s="3" t="s">
        <v>35</v>
      </c>
    </row>
    <row r="30" ht="15.75" customHeight="1">
      <c r="C30" s="7" t="s">
        <v>36</v>
      </c>
      <c r="J30" s="12">
        <f>J29/J27</f>
        <v>0.7260135135</v>
      </c>
      <c r="K30" s="3" t="s">
        <v>37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9.14"/>
    <col customWidth="1" min="3" max="3" width="11.71"/>
    <col customWidth="1" min="4" max="4" width="10.71"/>
    <col customWidth="1" min="5" max="5" width="10.43"/>
    <col customWidth="1" min="6" max="6" width="25.14"/>
    <col customWidth="1" min="7" max="7" width="13.43"/>
    <col customWidth="1" min="8" max="9" width="8.71"/>
    <col customWidth="1" min="10" max="10" width="9.14"/>
    <col customWidth="1" min="11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>
      <c r="A2" s="1" t="s">
        <v>38</v>
      </c>
      <c r="B2" s="13" t="s">
        <v>10</v>
      </c>
      <c r="C2" s="2">
        <v>0.5510416666666667</v>
      </c>
      <c r="D2" s="2">
        <v>0.5526041666666667</v>
      </c>
      <c r="E2" s="2">
        <v>0.5546296296296297</v>
      </c>
      <c r="G2" s="7" t="str">
        <f t="shared" ref="G2:G11" si="1">TEXT(E2-D2, "mm:ss")</f>
        <v>02:55</v>
      </c>
      <c r="H2" s="7" t="str">
        <f t="shared" ref="H2:H11" si="2">LEFT(G2,FIND(":",G2)-1)</f>
        <v>02</v>
      </c>
      <c r="I2" s="7" t="str">
        <f t="shared" ref="I2:I24" si="3">RIGHT(G2,2)</f>
        <v>55</v>
      </c>
      <c r="J2" s="7">
        <f t="shared" ref="J2:J11" si="4">H2*60+I2</f>
        <v>175</v>
      </c>
      <c r="P2" s="1">
        <v>1.0</v>
      </c>
      <c r="Q2" s="7" t="str">
        <f t="shared" ref="Q2:Q23" si="5">IF(P2=1, "East", "West")</f>
        <v>East</v>
      </c>
    </row>
    <row r="3">
      <c r="A3" s="1" t="s">
        <v>39</v>
      </c>
      <c r="B3" s="13" t="s">
        <v>12</v>
      </c>
      <c r="C3" s="2">
        <v>0.5530092592592593</v>
      </c>
      <c r="D3" s="2">
        <v>0.5530092592592593</v>
      </c>
      <c r="E3" s="2">
        <v>0.5560185185185186</v>
      </c>
      <c r="G3" s="7" t="str">
        <f t="shared" si="1"/>
        <v>04:20</v>
      </c>
      <c r="H3" s="7" t="str">
        <f t="shared" si="2"/>
        <v>04</v>
      </c>
      <c r="I3" s="7" t="str">
        <f t="shared" si="3"/>
        <v>20</v>
      </c>
      <c r="J3" s="7">
        <f t="shared" si="4"/>
        <v>260</v>
      </c>
      <c r="P3" s="1">
        <v>2.0</v>
      </c>
      <c r="Q3" s="7" t="str">
        <f t="shared" si="5"/>
        <v>West</v>
      </c>
    </row>
    <row r="4">
      <c r="A4" s="1" t="s">
        <v>40</v>
      </c>
      <c r="B4" s="13" t="s">
        <v>10</v>
      </c>
      <c r="C4" s="2">
        <v>0.5554398148148149</v>
      </c>
      <c r="D4" s="2">
        <v>0.5559027777777777</v>
      </c>
      <c r="E4" s="2">
        <v>0.5584606481481481</v>
      </c>
      <c r="G4" s="7" t="str">
        <f t="shared" si="1"/>
        <v>03:41</v>
      </c>
      <c r="H4" s="7" t="str">
        <f t="shared" si="2"/>
        <v>03</v>
      </c>
      <c r="I4" s="7" t="str">
        <f t="shared" si="3"/>
        <v>41</v>
      </c>
      <c r="J4" s="7">
        <f t="shared" si="4"/>
        <v>221</v>
      </c>
      <c r="P4" s="1">
        <v>1.0</v>
      </c>
      <c r="Q4" s="7" t="str">
        <f t="shared" si="5"/>
        <v>East</v>
      </c>
    </row>
    <row r="5">
      <c r="A5" s="1" t="s">
        <v>41</v>
      </c>
      <c r="B5" s="13" t="s">
        <v>12</v>
      </c>
      <c r="C5" s="2">
        <v>0.5558449074074074</v>
      </c>
      <c r="D5" s="2">
        <v>0.5563078703703704</v>
      </c>
      <c r="E5" s="2">
        <v>0.5594328703703704</v>
      </c>
      <c r="G5" s="7" t="str">
        <f t="shared" si="1"/>
        <v>04:30</v>
      </c>
      <c r="H5" s="7" t="str">
        <f t="shared" si="2"/>
        <v>04</v>
      </c>
      <c r="I5" s="7" t="str">
        <f t="shared" si="3"/>
        <v>30</v>
      </c>
      <c r="J5" s="7">
        <f t="shared" si="4"/>
        <v>270</v>
      </c>
      <c r="P5" s="1">
        <v>3.0</v>
      </c>
      <c r="Q5" s="7" t="str">
        <f t="shared" si="5"/>
        <v>West</v>
      </c>
    </row>
    <row r="6">
      <c r="A6" s="1" t="s">
        <v>42</v>
      </c>
      <c r="B6" s="13" t="s">
        <v>10</v>
      </c>
      <c r="C6" s="2">
        <v>0.5564814814814815</v>
      </c>
      <c r="D6" s="2">
        <v>0.558761574074074</v>
      </c>
      <c r="E6" s="2">
        <v>0.5616898148148148</v>
      </c>
      <c r="G6" s="7" t="str">
        <f t="shared" si="1"/>
        <v>04:13</v>
      </c>
      <c r="H6" s="7" t="str">
        <f t="shared" si="2"/>
        <v>04</v>
      </c>
      <c r="I6" s="7" t="str">
        <f t="shared" si="3"/>
        <v>13</v>
      </c>
      <c r="J6" s="7">
        <f t="shared" si="4"/>
        <v>253</v>
      </c>
      <c r="P6" s="1">
        <v>1.0</v>
      </c>
      <c r="Q6" s="7" t="str">
        <f t="shared" si="5"/>
        <v>East</v>
      </c>
    </row>
    <row r="7">
      <c r="A7" s="1" t="s">
        <v>43</v>
      </c>
      <c r="B7" s="13" t="s">
        <v>12</v>
      </c>
      <c r="C7" s="2">
        <v>0.5588773148148148</v>
      </c>
      <c r="D7" s="2">
        <v>0.5595486111111111</v>
      </c>
      <c r="E7" s="2">
        <v>0.5623263888888889</v>
      </c>
      <c r="G7" s="7" t="str">
        <f t="shared" si="1"/>
        <v>04:00</v>
      </c>
      <c r="H7" s="7" t="str">
        <f t="shared" si="2"/>
        <v>04</v>
      </c>
      <c r="I7" s="7" t="str">
        <f t="shared" si="3"/>
        <v>00</v>
      </c>
      <c r="J7" s="7">
        <f t="shared" si="4"/>
        <v>240</v>
      </c>
      <c r="P7" s="1">
        <v>2.0</v>
      </c>
      <c r="Q7" s="7" t="str">
        <f t="shared" si="5"/>
        <v>West</v>
      </c>
    </row>
    <row r="8">
      <c r="A8" s="1" t="s">
        <v>42</v>
      </c>
      <c r="B8" s="13" t="s">
        <v>10</v>
      </c>
      <c r="C8" s="2">
        <v>0.5601851851851852</v>
      </c>
      <c r="D8" s="2">
        <v>0.5619675925925925</v>
      </c>
      <c r="E8" s="2">
        <v>0.5645486111111111</v>
      </c>
      <c r="G8" s="7" t="str">
        <f t="shared" si="1"/>
        <v>03:43</v>
      </c>
      <c r="H8" s="7" t="str">
        <f t="shared" si="2"/>
        <v>03</v>
      </c>
      <c r="I8" s="7" t="str">
        <f t="shared" si="3"/>
        <v>43</v>
      </c>
      <c r="J8" s="7">
        <f t="shared" si="4"/>
        <v>223</v>
      </c>
      <c r="P8" s="1">
        <v>1.0</v>
      </c>
      <c r="Q8" s="7" t="str">
        <f t="shared" si="5"/>
        <v>East</v>
      </c>
    </row>
    <row r="9">
      <c r="A9" s="1" t="s">
        <v>44</v>
      </c>
      <c r="B9" s="13" t="s">
        <v>12</v>
      </c>
      <c r="C9" s="2">
        <v>0.562037037037037</v>
      </c>
      <c r="D9" s="2">
        <v>0.5625</v>
      </c>
      <c r="E9" s="2">
        <v>0.5638773148148148</v>
      </c>
      <c r="G9" s="7" t="str">
        <f t="shared" si="1"/>
        <v>01:59</v>
      </c>
      <c r="H9" s="7" t="str">
        <f t="shared" si="2"/>
        <v>01</v>
      </c>
      <c r="I9" s="7" t="str">
        <f t="shared" si="3"/>
        <v>59</v>
      </c>
      <c r="J9" s="7">
        <f t="shared" si="4"/>
        <v>119</v>
      </c>
      <c r="P9" s="1">
        <v>2.0</v>
      </c>
      <c r="Q9" s="7" t="str">
        <f t="shared" si="5"/>
        <v>West</v>
      </c>
    </row>
    <row r="10">
      <c r="A10" s="1" t="s">
        <v>45</v>
      </c>
      <c r="B10" s="13" t="s">
        <v>10</v>
      </c>
      <c r="C10" s="2">
        <v>0.5628472222222222</v>
      </c>
      <c r="D10" s="2">
        <v>0.5639467592592592</v>
      </c>
      <c r="E10" s="2">
        <v>0.5667824074074074</v>
      </c>
      <c r="G10" s="7" t="str">
        <f t="shared" si="1"/>
        <v>04:05</v>
      </c>
      <c r="H10" s="7" t="str">
        <f t="shared" si="2"/>
        <v>04</v>
      </c>
      <c r="I10" s="7" t="str">
        <f t="shared" si="3"/>
        <v>05</v>
      </c>
      <c r="J10" s="7">
        <f t="shared" si="4"/>
        <v>245</v>
      </c>
      <c r="P10" s="1">
        <v>1.0</v>
      </c>
      <c r="Q10" s="7" t="str">
        <f t="shared" si="5"/>
        <v>East</v>
      </c>
    </row>
    <row r="11">
      <c r="A11" s="1" t="s">
        <v>46</v>
      </c>
      <c r="B11" s="13" t="s">
        <v>12</v>
      </c>
      <c r="C11" s="2">
        <v>0.5639467592592592</v>
      </c>
      <c r="D11" s="2">
        <v>0.5639467592592592</v>
      </c>
      <c r="E11" s="2">
        <v>0.5674768518518518</v>
      </c>
      <c r="G11" s="7" t="str">
        <f t="shared" si="1"/>
        <v>05:05</v>
      </c>
      <c r="H11" s="7" t="str">
        <f t="shared" si="2"/>
        <v>05</v>
      </c>
      <c r="I11" s="7" t="str">
        <f t="shared" si="3"/>
        <v>05</v>
      </c>
      <c r="J11" s="7">
        <f t="shared" si="4"/>
        <v>305</v>
      </c>
      <c r="P11" s="1">
        <v>2.0</v>
      </c>
      <c r="Q11" s="7" t="str">
        <f t="shared" si="5"/>
        <v>West</v>
      </c>
    </row>
    <row r="12">
      <c r="A12" s="1" t="s">
        <v>14</v>
      </c>
      <c r="B12" s="13" t="s">
        <v>12</v>
      </c>
      <c r="C12" s="2">
        <v>0.5640046296296296</v>
      </c>
      <c r="D12" s="2" t="s">
        <v>47</v>
      </c>
      <c r="E12" s="2" t="s">
        <v>47</v>
      </c>
      <c r="F12" s="14" t="s">
        <v>48</v>
      </c>
      <c r="G12" s="3" t="s">
        <v>47</v>
      </c>
      <c r="H12" s="3" t="s">
        <v>47</v>
      </c>
      <c r="I12" s="7" t="str">
        <f t="shared" si="3"/>
        <v>-</v>
      </c>
      <c r="J12" s="3" t="s">
        <v>47</v>
      </c>
      <c r="P12" s="1"/>
      <c r="Q12" s="7" t="str">
        <f t="shared" si="5"/>
        <v>West</v>
      </c>
    </row>
    <row r="13">
      <c r="A13" s="1" t="s">
        <v>49</v>
      </c>
      <c r="B13" s="13" t="s">
        <v>10</v>
      </c>
      <c r="C13" s="2">
        <v>0.5657986111111112</v>
      </c>
      <c r="D13" s="2">
        <v>0.5675</v>
      </c>
      <c r="E13" s="2">
        <v>0.5692361111111112</v>
      </c>
      <c r="G13" s="7" t="str">
        <f t="shared" ref="G13:G23" si="6">TEXT(E13-D13, "mm:ss")</f>
        <v>02:30</v>
      </c>
      <c r="H13" s="7" t="str">
        <f t="shared" ref="H13:H24" si="7">LEFT(G13,FIND(":",G13)-1)</f>
        <v>02</v>
      </c>
      <c r="I13" s="7" t="str">
        <f t="shared" si="3"/>
        <v>30</v>
      </c>
      <c r="J13" s="7">
        <f t="shared" ref="J13:J24" si="8">H13*60+I13</f>
        <v>150</v>
      </c>
      <c r="P13" s="1">
        <v>1.0</v>
      </c>
      <c r="Q13" s="7" t="str">
        <f t="shared" si="5"/>
        <v>East</v>
      </c>
    </row>
    <row r="14">
      <c r="A14" s="1" t="s">
        <v>50</v>
      </c>
      <c r="B14" s="13" t="s">
        <v>12</v>
      </c>
      <c r="C14" s="2">
        <v>0.5659143518518518</v>
      </c>
      <c r="D14" s="2">
        <v>0.567511574074074</v>
      </c>
      <c r="E14" s="2">
        <v>0.5693287037037037</v>
      </c>
      <c r="G14" s="7" t="str">
        <f t="shared" si="6"/>
        <v>02:37</v>
      </c>
      <c r="H14" s="7" t="str">
        <f t="shared" si="7"/>
        <v>02</v>
      </c>
      <c r="I14" s="7" t="str">
        <f t="shared" si="3"/>
        <v>37</v>
      </c>
      <c r="J14" s="7">
        <f t="shared" si="8"/>
        <v>157</v>
      </c>
      <c r="P14" s="1">
        <v>2.0</v>
      </c>
      <c r="Q14" s="7" t="str">
        <f t="shared" si="5"/>
        <v>West</v>
      </c>
    </row>
    <row r="15">
      <c r="A15" s="1" t="s">
        <v>51</v>
      </c>
      <c r="B15" s="13" t="s">
        <v>10</v>
      </c>
      <c r="C15" s="2">
        <v>0.5675347222222222</v>
      </c>
      <c r="D15" s="2">
        <v>0.5694675925925926</v>
      </c>
      <c r="E15" s="2">
        <v>0.5717592592592592</v>
      </c>
      <c r="G15" s="7" t="str">
        <f t="shared" si="6"/>
        <v>03:18</v>
      </c>
      <c r="H15" s="7" t="str">
        <f t="shared" si="7"/>
        <v>03</v>
      </c>
      <c r="I15" s="7" t="str">
        <f t="shared" si="3"/>
        <v>18</v>
      </c>
      <c r="J15" s="7">
        <f t="shared" si="8"/>
        <v>198</v>
      </c>
      <c r="P15" s="1">
        <v>1.0</v>
      </c>
      <c r="Q15" s="7" t="str">
        <f t="shared" si="5"/>
        <v>East</v>
      </c>
    </row>
    <row r="16">
      <c r="A16" s="1" t="s">
        <v>52</v>
      </c>
      <c r="B16" s="13" t="s">
        <v>12</v>
      </c>
      <c r="C16" s="2">
        <v>0.5685185185185185</v>
      </c>
      <c r="D16" s="2">
        <v>0.5695023148148148</v>
      </c>
      <c r="E16" s="2">
        <v>0.5717708333333333</v>
      </c>
      <c r="G16" s="7" t="str">
        <f t="shared" si="6"/>
        <v>03:16</v>
      </c>
      <c r="H16" s="7" t="str">
        <f t="shared" si="7"/>
        <v>03</v>
      </c>
      <c r="I16" s="7" t="str">
        <f t="shared" si="3"/>
        <v>16</v>
      </c>
      <c r="J16" s="7">
        <f t="shared" si="8"/>
        <v>196</v>
      </c>
      <c r="P16" s="1">
        <v>2.0</v>
      </c>
      <c r="Q16" s="7" t="str">
        <f t="shared" si="5"/>
        <v>West</v>
      </c>
    </row>
    <row r="17">
      <c r="A17" s="1" t="s">
        <v>53</v>
      </c>
      <c r="B17" s="13" t="s">
        <v>10</v>
      </c>
      <c r="C17" s="2">
        <v>0.569525462962963</v>
      </c>
      <c r="D17" s="2">
        <v>0.5718402777777778</v>
      </c>
      <c r="E17" s="2">
        <v>0.5746759259259259</v>
      </c>
      <c r="G17" s="7" t="str">
        <f t="shared" si="6"/>
        <v>04:05</v>
      </c>
      <c r="H17" s="7" t="str">
        <f t="shared" si="7"/>
        <v>04</v>
      </c>
      <c r="I17" s="7" t="str">
        <f t="shared" si="3"/>
        <v>05</v>
      </c>
      <c r="J17" s="7">
        <f t="shared" si="8"/>
        <v>245</v>
      </c>
      <c r="P17" s="1">
        <v>1.0</v>
      </c>
      <c r="Q17" s="7" t="str">
        <f t="shared" si="5"/>
        <v>East</v>
      </c>
    </row>
    <row r="18">
      <c r="A18" s="1" t="s">
        <v>53</v>
      </c>
      <c r="B18" s="13" t="s">
        <v>12</v>
      </c>
      <c r="C18" s="2">
        <v>0.5706597222222222</v>
      </c>
      <c r="D18" s="2">
        <v>0.571863425925926</v>
      </c>
      <c r="E18" s="2">
        <v>0.5746875</v>
      </c>
      <c r="G18" s="7" t="str">
        <f t="shared" si="6"/>
        <v>04:04</v>
      </c>
      <c r="H18" s="7" t="str">
        <f t="shared" si="7"/>
        <v>04</v>
      </c>
      <c r="I18" s="7" t="str">
        <f t="shared" si="3"/>
        <v>04</v>
      </c>
      <c r="J18" s="7">
        <f t="shared" si="8"/>
        <v>244</v>
      </c>
      <c r="P18" s="1">
        <v>2.0</v>
      </c>
      <c r="Q18" s="7" t="str">
        <f t="shared" si="5"/>
        <v>West</v>
      </c>
    </row>
    <row r="19">
      <c r="A19" s="1" t="s">
        <v>46</v>
      </c>
      <c r="B19" s="13" t="s">
        <v>10</v>
      </c>
      <c r="C19" s="2">
        <v>0.5741666666666666</v>
      </c>
      <c r="D19" s="15">
        <v>0.5747106481481481</v>
      </c>
      <c r="E19" s="2">
        <v>0.5778125</v>
      </c>
      <c r="G19" s="7" t="str">
        <f t="shared" si="6"/>
        <v>04:28</v>
      </c>
      <c r="H19" s="7" t="str">
        <f t="shared" si="7"/>
        <v>04</v>
      </c>
      <c r="I19" s="7" t="str">
        <f t="shared" si="3"/>
        <v>28</v>
      </c>
      <c r="J19" s="7">
        <f t="shared" si="8"/>
        <v>268</v>
      </c>
      <c r="P19" s="1">
        <v>1.0</v>
      </c>
      <c r="Q19" s="7" t="str">
        <f t="shared" si="5"/>
        <v>East</v>
      </c>
    </row>
    <row r="20">
      <c r="A20" s="1" t="s">
        <v>54</v>
      </c>
      <c r="B20" s="13" t="s">
        <v>10</v>
      </c>
      <c r="C20" s="2">
        <v>0.5749421296296297</v>
      </c>
      <c r="D20" s="15">
        <v>0.5749421296296297</v>
      </c>
      <c r="E20" s="2">
        <v>0.5795717592592592</v>
      </c>
      <c r="G20" s="7" t="str">
        <f t="shared" si="6"/>
        <v>06:40</v>
      </c>
      <c r="H20" s="7" t="str">
        <f t="shared" si="7"/>
        <v>06</v>
      </c>
      <c r="I20" s="7" t="str">
        <f t="shared" si="3"/>
        <v>40</v>
      </c>
      <c r="J20" s="7">
        <f t="shared" si="8"/>
        <v>400</v>
      </c>
      <c r="P20" s="1">
        <v>1.0</v>
      </c>
      <c r="Q20" s="7" t="str">
        <f t="shared" si="5"/>
        <v>East</v>
      </c>
    </row>
    <row r="21" ht="15.75" customHeight="1">
      <c r="A21" s="1" t="s">
        <v>49</v>
      </c>
      <c r="B21" s="13" t="s">
        <v>12</v>
      </c>
      <c r="C21" s="2">
        <v>0.5763310185185185</v>
      </c>
      <c r="D21" s="2">
        <v>0.5780671296296297</v>
      </c>
      <c r="E21" s="2">
        <v>0.5805324074074074</v>
      </c>
      <c r="G21" s="7" t="str">
        <f t="shared" si="6"/>
        <v>03:33</v>
      </c>
      <c r="H21" s="7" t="str">
        <f t="shared" si="7"/>
        <v>03</v>
      </c>
      <c r="I21" s="7" t="str">
        <f t="shared" si="3"/>
        <v>33</v>
      </c>
      <c r="J21" s="7">
        <f t="shared" si="8"/>
        <v>213</v>
      </c>
      <c r="P21" s="1">
        <v>2.0</v>
      </c>
      <c r="Q21" s="7" t="str">
        <f t="shared" si="5"/>
        <v>West</v>
      </c>
    </row>
    <row r="22" ht="15.75" customHeight="1">
      <c r="A22" s="1" t="s">
        <v>53</v>
      </c>
      <c r="B22" s="13" t="s">
        <v>10</v>
      </c>
      <c r="C22" s="2">
        <v>0.5766782407407408</v>
      </c>
      <c r="D22" s="2">
        <v>0.5806365740740741</v>
      </c>
      <c r="E22" s="2">
        <v>0.5831597222222222</v>
      </c>
      <c r="G22" s="7" t="str">
        <f t="shared" si="6"/>
        <v>03:38</v>
      </c>
      <c r="H22" s="7" t="str">
        <f t="shared" si="7"/>
        <v>03</v>
      </c>
      <c r="I22" s="7" t="str">
        <f t="shared" si="3"/>
        <v>38</v>
      </c>
      <c r="J22" s="7">
        <f t="shared" si="8"/>
        <v>218</v>
      </c>
      <c r="P22" s="1">
        <v>1.0</v>
      </c>
      <c r="Q22" s="7" t="str">
        <f t="shared" si="5"/>
        <v>East</v>
      </c>
    </row>
    <row r="23" ht="15.75" customHeight="1">
      <c r="A23" s="1" t="s">
        <v>55</v>
      </c>
      <c r="B23" s="13" t="s">
        <v>12</v>
      </c>
      <c r="C23" s="2">
        <v>0.5789351851851852</v>
      </c>
      <c r="D23" s="2">
        <v>0.5806944444444445</v>
      </c>
      <c r="E23" s="2">
        <v>0.5831828703703704</v>
      </c>
      <c r="G23" s="7" t="str">
        <f t="shared" si="6"/>
        <v>03:35</v>
      </c>
      <c r="H23" s="7" t="str">
        <f t="shared" si="7"/>
        <v>03</v>
      </c>
      <c r="I23" s="7" t="str">
        <f t="shared" si="3"/>
        <v>35</v>
      </c>
      <c r="J23" s="7">
        <f t="shared" si="8"/>
        <v>215</v>
      </c>
      <c r="P23" s="1">
        <v>2.0</v>
      </c>
      <c r="Q23" s="7" t="str">
        <f t="shared" si="5"/>
        <v>West</v>
      </c>
    </row>
    <row r="24" ht="15.75" customHeight="1">
      <c r="B24" s="16"/>
      <c r="G24" s="10" t="str">
        <f>TEXT(E23-C2, "mm:ss")</f>
        <v>46:17</v>
      </c>
      <c r="H24" s="11" t="str">
        <f t="shared" si="7"/>
        <v>46</v>
      </c>
      <c r="I24" s="11" t="str">
        <f t="shared" si="3"/>
        <v>17</v>
      </c>
      <c r="J24" s="11">
        <f t="shared" si="8"/>
        <v>2777</v>
      </c>
      <c r="K24" s="3" t="s">
        <v>31</v>
      </c>
    </row>
    <row r="25" ht="15.75" customHeight="1">
      <c r="B25" s="16"/>
      <c r="J25" s="7">
        <f>SUM(J2:J23)</f>
        <v>4815</v>
      </c>
      <c r="K25" s="3" t="s">
        <v>33</v>
      </c>
    </row>
    <row r="26" ht="15.75" customHeight="1">
      <c r="B26" s="16"/>
      <c r="J26" s="7">
        <f>J25/2</f>
        <v>2407.5</v>
      </c>
      <c r="K26" s="3" t="s">
        <v>35</v>
      </c>
    </row>
    <row r="27" ht="15.75" customHeight="1">
      <c r="B27" s="16"/>
      <c r="J27" s="7">
        <f>J26/J24</f>
        <v>0.866942744</v>
      </c>
      <c r="K27" s="3" t="s">
        <v>37</v>
      </c>
    </row>
    <row r="28" ht="15.75" customHeight="1">
      <c r="B28" s="16"/>
    </row>
    <row r="29" ht="15.75" customHeight="1">
      <c r="B29" s="16"/>
    </row>
    <row r="30" ht="15.75" customHeight="1">
      <c r="B30" s="16"/>
    </row>
    <row r="31" ht="15.75" customHeight="1">
      <c r="B31" s="16"/>
    </row>
    <row r="32" ht="15.75" customHeight="1">
      <c r="B32" s="16"/>
    </row>
    <row r="33" ht="15.75" customHeight="1">
      <c r="B33" s="16"/>
    </row>
    <row r="34" ht="15.75" customHeight="1">
      <c r="B34" s="16"/>
    </row>
    <row r="35" ht="15.75" customHeight="1">
      <c r="B35" s="16"/>
    </row>
    <row r="36" ht="15.75" customHeight="1">
      <c r="B36" s="16"/>
    </row>
    <row r="37" ht="15.75" customHeight="1">
      <c r="B37" s="16"/>
    </row>
    <row r="38" ht="15.75" customHeight="1">
      <c r="B38" s="16"/>
    </row>
    <row r="39" ht="15.75" customHeight="1">
      <c r="B39" s="16"/>
    </row>
    <row r="40" ht="15.75" customHeight="1">
      <c r="B40" s="16"/>
    </row>
    <row r="41" ht="15.75" customHeight="1">
      <c r="B41" s="16"/>
    </row>
    <row r="42" ht="15.75" customHeight="1">
      <c r="B42" s="16"/>
    </row>
    <row r="43" ht="15.75" customHeight="1">
      <c r="B43" s="16"/>
    </row>
    <row r="44" ht="15.75" customHeight="1">
      <c r="B44" s="16"/>
    </row>
    <row r="45" ht="15.75" customHeight="1">
      <c r="B45" s="16"/>
    </row>
    <row r="46" ht="15.75" customHeight="1">
      <c r="B46" s="16"/>
    </row>
    <row r="47" ht="15.75" customHeight="1">
      <c r="B47" s="16"/>
    </row>
    <row r="48" ht="15.75" customHeight="1">
      <c r="B48" s="16"/>
    </row>
    <row r="49" ht="15.75" customHeight="1">
      <c r="B49" s="16"/>
    </row>
    <row r="50" ht="15.75" customHeight="1">
      <c r="B50" s="16"/>
    </row>
    <row r="51" ht="15.75" customHeight="1">
      <c r="B51" s="16"/>
    </row>
    <row r="52" ht="15.75" customHeight="1">
      <c r="B52" s="16"/>
    </row>
    <row r="53" ht="15.75" customHeight="1">
      <c r="B53" s="16"/>
    </row>
    <row r="54" ht="15.75" customHeight="1">
      <c r="B54" s="16"/>
    </row>
    <row r="55" ht="15.75" customHeight="1">
      <c r="B55" s="16"/>
    </row>
    <row r="56" ht="15.75" customHeight="1">
      <c r="B56" s="16"/>
    </row>
    <row r="57" ht="15.75" customHeight="1">
      <c r="B57" s="16"/>
    </row>
    <row r="58" ht="15.75" customHeight="1">
      <c r="B58" s="16"/>
    </row>
    <row r="59" ht="15.75" customHeight="1">
      <c r="B59" s="16"/>
    </row>
    <row r="60" ht="15.75" customHeight="1">
      <c r="B60" s="16"/>
    </row>
    <row r="61" ht="15.75" customHeight="1">
      <c r="B61" s="16"/>
    </row>
    <row r="62" ht="15.75" customHeight="1">
      <c r="B62" s="16"/>
    </row>
    <row r="63" ht="15.75" customHeight="1">
      <c r="B63" s="16"/>
    </row>
    <row r="64" ht="15.75" customHeight="1">
      <c r="B64" s="16"/>
    </row>
    <row r="65" ht="15.75" customHeight="1">
      <c r="B65" s="16"/>
    </row>
    <row r="66" ht="15.75" customHeight="1">
      <c r="B66" s="16"/>
    </row>
    <row r="67" ht="15.75" customHeight="1">
      <c r="B67" s="16"/>
    </row>
    <row r="68" ht="15.75" customHeight="1">
      <c r="B68" s="16"/>
    </row>
    <row r="69" ht="15.75" customHeight="1">
      <c r="B69" s="16"/>
    </row>
    <row r="70" ht="15.75" customHeight="1">
      <c r="B70" s="16"/>
    </row>
    <row r="71" ht="15.75" customHeight="1">
      <c r="B71" s="16"/>
    </row>
    <row r="72" ht="15.75" customHeight="1">
      <c r="B72" s="16"/>
    </row>
    <row r="73" ht="15.75" customHeight="1">
      <c r="B73" s="16"/>
    </row>
    <row r="74" ht="15.75" customHeight="1">
      <c r="B74" s="16"/>
    </row>
    <row r="75" ht="15.75" customHeight="1">
      <c r="B75" s="16"/>
    </row>
    <row r="76" ht="15.75" customHeight="1">
      <c r="B76" s="16"/>
    </row>
    <row r="77" ht="15.75" customHeight="1">
      <c r="B77" s="16"/>
    </row>
    <row r="78" ht="15.75" customHeight="1">
      <c r="B78" s="16"/>
    </row>
    <row r="79" ht="15.75" customHeight="1">
      <c r="B79" s="16"/>
    </row>
    <row r="80" ht="15.75" customHeight="1">
      <c r="B80" s="16"/>
    </row>
    <row r="81" ht="15.75" customHeight="1">
      <c r="B81" s="16"/>
    </row>
    <row r="82" ht="15.75" customHeight="1">
      <c r="B82" s="16"/>
    </row>
    <row r="83" ht="15.75" customHeight="1">
      <c r="B83" s="16"/>
    </row>
    <row r="84" ht="15.75" customHeight="1">
      <c r="B84" s="16"/>
    </row>
    <row r="85" ht="15.75" customHeight="1">
      <c r="B85" s="16"/>
    </row>
    <row r="86" ht="15.75" customHeight="1">
      <c r="B86" s="16"/>
    </row>
    <row r="87" ht="15.75" customHeight="1">
      <c r="B87" s="16"/>
    </row>
    <row r="88" ht="15.75" customHeight="1">
      <c r="B88" s="16"/>
    </row>
    <row r="89" ht="15.75" customHeight="1">
      <c r="B89" s="16"/>
    </row>
    <row r="90" ht="15.75" customHeight="1">
      <c r="B90" s="16"/>
    </row>
    <row r="91" ht="15.75" customHeight="1">
      <c r="B91" s="16"/>
    </row>
    <row r="92" ht="15.75" customHeight="1">
      <c r="B92" s="16"/>
    </row>
    <row r="93" ht="15.75" customHeight="1">
      <c r="B93" s="16"/>
    </row>
    <row r="94" ht="15.75" customHeight="1">
      <c r="B94" s="16"/>
    </row>
    <row r="95" ht="15.75" customHeight="1">
      <c r="B95" s="16"/>
    </row>
    <row r="96" ht="15.75" customHeight="1">
      <c r="B96" s="16"/>
    </row>
    <row r="97" ht="15.75" customHeight="1">
      <c r="B97" s="16"/>
    </row>
    <row r="98" ht="15.75" customHeight="1">
      <c r="B98" s="16"/>
    </row>
    <row r="99" ht="15.75" customHeight="1">
      <c r="B99" s="16"/>
    </row>
    <row r="100" ht="15.75" customHeight="1">
      <c r="B100" s="16"/>
    </row>
    <row r="101" ht="15.75" customHeight="1">
      <c r="B101" s="16"/>
    </row>
    <row r="102" ht="15.75" customHeight="1">
      <c r="B102" s="16"/>
    </row>
    <row r="103" ht="15.75" customHeight="1">
      <c r="B103" s="16"/>
    </row>
    <row r="104" ht="15.75" customHeight="1">
      <c r="B104" s="16"/>
    </row>
    <row r="105" ht="15.75" customHeight="1">
      <c r="B105" s="16"/>
    </row>
    <row r="106" ht="15.75" customHeight="1">
      <c r="B106" s="16"/>
    </row>
    <row r="107" ht="15.75" customHeight="1">
      <c r="B107" s="16"/>
    </row>
    <row r="108" ht="15.75" customHeight="1">
      <c r="B108" s="16"/>
    </row>
    <row r="109" ht="15.75" customHeight="1">
      <c r="B109" s="16"/>
    </row>
    <row r="110" ht="15.75" customHeight="1">
      <c r="B110" s="16"/>
    </row>
    <row r="111" ht="15.75" customHeight="1">
      <c r="B111" s="16"/>
    </row>
    <row r="112" ht="15.75" customHeight="1">
      <c r="B112" s="16"/>
    </row>
    <row r="113" ht="15.75" customHeight="1">
      <c r="B113" s="16"/>
    </row>
    <row r="114" ht="15.75" customHeight="1">
      <c r="B114" s="16"/>
    </row>
    <row r="115" ht="15.75" customHeight="1">
      <c r="B115" s="16"/>
    </row>
    <row r="116" ht="15.75" customHeight="1">
      <c r="B116" s="16"/>
    </row>
    <row r="117" ht="15.75" customHeight="1">
      <c r="B117" s="16"/>
    </row>
    <row r="118" ht="15.75" customHeight="1">
      <c r="B118" s="16"/>
    </row>
    <row r="119" ht="15.75" customHeight="1">
      <c r="B119" s="16"/>
    </row>
    <row r="120" ht="15.75" customHeight="1">
      <c r="B120" s="16"/>
    </row>
    <row r="121" ht="15.75" customHeight="1">
      <c r="B121" s="16"/>
    </row>
    <row r="122" ht="15.75" customHeight="1">
      <c r="B122" s="16"/>
    </row>
    <row r="123" ht="15.75" customHeight="1">
      <c r="B123" s="16"/>
    </row>
    <row r="124" ht="15.75" customHeight="1">
      <c r="B124" s="16"/>
    </row>
    <row r="125" ht="15.75" customHeight="1">
      <c r="B125" s="16"/>
    </row>
    <row r="126" ht="15.75" customHeight="1">
      <c r="B126" s="16"/>
    </row>
    <row r="127" ht="15.75" customHeight="1">
      <c r="B127" s="16"/>
    </row>
    <row r="128" ht="15.75" customHeight="1">
      <c r="B128" s="16"/>
    </row>
    <row r="129" ht="15.75" customHeight="1">
      <c r="B129" s="16"/>
    </row>
    <row r="130" ht="15.75" customHeight="1">
      <c r="B130" s="16"/>
    </row>
    <row r="131" ht="15.75" customHeight="1">
      <c r="B131" s="16"/>
    </row>
    <row r="132" ht="15.75" customHeight="1">
      <c r="B132" s="16"/>
    </row>
    <row r="133" ht="15.75" customHeight="1">
      <c r="B133" s="16"/>
    </row>
    <row r="134" ht="15.75" customHeight="1">
      <c r="B134" s="16"/>
    </row>
    <row r="135" ht="15.75" customHeight="1">
      <c r="B135" s="16"/>
    </row>
    <row r="136" ht="15.75" customHeight="1">
      <c r="B136" s="16"/>
    </row>
    <row r="137" ht="15.75" customHeight="1">
      <c r="B137" s="16"/>
    </row>
    <row r="138" ht="15.75" customHeight="1">
      <c r="B138" s="16"/>
    </row>
    <row r="139" ht="15.75" customHeight="1">
      <c r="B139" s="16"/>
    </row>
    <row r="140" ht="15.75" customHeight="1">
      <c r="B140" s="16"/>
    </row>
    <row r="141" ht="15.75" customHeight="1">
      <c r="B141" s="16"/>
    </row>
    <row r="142" ht="15.75" customHeight="1">
      <c r="B142" s="16"/>
    </row>
    <row r="143" ht="15.75" customHeight="1">
      <c r="B143" s="16"/>
    </row>
    <row r="144" ht="15.75" customHeight="1">
      <c r="B144" s="16"/>
    </row>
    <row r="145" ht="15.75" customHeight="1">
      <c r="B145" s="16"/>
    </row>
    <row r="146" ht="15.75" customHeight="1">
      <c r="B146" s="16"/>
    </row>
    <row r="147" ht="15.75" customHeight="1">
      <c r="B147" s="16"/>
    </row>
    <row r="148" ht="15.75" customHeight="1">
      <c r="B148" s="16"/>
    </row>
    <row r="149" ht="15.75" customHeight="1">
      <c r="B149" s="16"/>
    </row>
    <row r="150" ht="15.75" customHeight="1">
      <c r="B150" s="16"/>
    </row>
    <row r="151" ht="15.75" customHeight="1">
      <c r="B151" s="16"/>
    </row>
    <row r="152" ht="15.75" customHeight="1">
      <c r="B152" s="16"/>
    </row>
    <row r="153" ht="15.75" customHeight="1">
      <c r="B153" s="16"/>
    </row>
    <row r="154" ht="15.75" customHeight="1">
      <c r="B154" s="16"/>
    </row>
    <row r="155" ht="15.75" customHeight="1">
      <c r="B155" s="16"/>
    </row>
    <row r="156" ht="15.75" customHeight="1">
      <c r="B156" s="16"/>
    </row>
    <row r="157" ht="15.75" customHeight="1">
      <c r="B157" s="16"/>
    </row>
    <row r="158" ht="15.75" customHeight="1">
      <c r="B158" s="16"/>
    </row>
    <row r="159" ht="15.75" customHeight="1">
      <c r="B159" s="16"/>
    </row>
    <row r="160" ht="15.75" customHeight="1">
      <c r="B160" s="16"/>
    </row>
    <row r="161" ht="15.75" customHeight="1">
      <c r="B161" s="16"/>
    </row>
    <row r="162" ht="15.75" customHeight="1">
      <c r="B162" s="16"/>
    </row>
    <row r="163" ht="15.75" customHeight="1">
      <c r="B163" s="16"/>
    </row>
    <row r="164" ht="15.75" customHeight="1">
      <c r="B164" s="16"/>
    </row>
    <row r="165" ht="15.75" customHeight="1">
      <c r="B165" s="16"/>
    </row>
    <row r="166" ht="15.75" customHeight="1">
      <c r="B166" s="16"/>
    </row>
    <row r="167" ht="15.75" customHeight="1">
      <c r="B167" s="16"/>
    </row>
    <row r="168" ht="15.75" customHeight="1">
      <c r="B168" s="16"/>
    </row>
    <row r="169" ht="15.75" customHeight="1">
      <c r="B169" s="16"/>
    </row>
    <row r="170" ht="15.75" customHeight="1">
      <c r="B170" s="16"/>
    </row>
    <row r="171" ht="15.75" customHeight="1">
      <c r="B171" s="16"/>
    </row>
    <row r="172" ht="15.75" customHeight="1">
      <c r="B172" s="16"/>
    </row>
    <row r="173" ht="15.75" customHeight="1">
      <c r="B173" s="16"/>
    </row>
    <row r="174" ht="15.75" customHeight="1">
      <c r="B174" s="16"/>
    </row>
    <row r="175" ht="15.75" customHeight="1">
      <c r="B175" s="16"/>
    </row>
    <row r="176" ht="15.75" customHeight="1">
      <c r="B176" s="16"/>
    </row>
    <row r="177" ht="15.75" customHeight="1">
      <c r="B177" s="16"/>
    </row>
    <row r="178" ht="15.75" customHeight="1">
      <c r="B178" s="16"/>
    </row>
    <row r="179" ht="15.75" customHeight="1">
      <c r="B179" s="16"/>
    </row>
    <row r="180" ht="15.75" customHeight="1">
      <c r="B180" s="16"/>
    </row>
    <row r="181" ht="15.75" customHeight="1">
      <c r="B181" s="16"/>
    </row>
    <row r="182" ht="15.75" customHeight="1">
      <c r="B182" s="16"/>
    </row>
    <row r="183" ht="15.75" customHeight="1">
      <c r="B183" s="16"/>
    </row>
    <row r="184" ht="15.75" customHeight="1">
      <c r="B184" s="16"/>
    </row>
    <row r="185" ht="15.75" customHeight="1">
      <c r="B185" s="16"/>
    </row>
    <row r="186" ht="15.75" customHeight="1">
      <c r="B186" s="16"/>
    </row>
    <row r="187" ht="15.75" customHeight="1">
      <c r="B187" s="16"/>
    </row>
    <row r="188" ht="15.75" customHeight="1">
      <c r="B188" s="16"/>
    </row>
    <row r="189" ht="15.75" customHeight="1">
      <c r="B189" s="16"/>
    </row>
    <row r="190" ht="15.75" customHeight="1">
      <c r="B190" s="16"/>
    </row>
    <row r="191" ht="15.75" customHeight="1">
      <c r="B191" s="16"/>
    </row>
    <row r="192" ht="15.75" customHeight="1">
      <c r="B192" s="16"/>
    </row>
    <row r="193" ht="15.75" customHeight="1">
      <c r="B193" s="16"/>
    </row>
    <row r="194" ht="15.75" customHeight="1">
      <c r="B194" s="16"/>
    </row>
    <row r="195" ht="15.75" customHeight="1">
      <c r="B195" s="16"/>
    </row>
    <row r="196" ht="15.75" customHeight="1">
      <c r="B196" s="16"/>
    </row>
    <row r="197" ht="15.75" customHeight="1">
      <c r="B197" s="16"/>
    </row>
    <row r="198" ht="15.75" customHeight="1">
      <c r="B198" s="16"/>
    </row>
    <row r="199" ht="15.75" customHeight="1">
      <c r="B199" s="16"/>
    </row>
    <row r="200" ht="15.75" customHeight="1">
      <c r="B200" s="16"/>
    </row>
    <row r="201" ht="15.75" customHeight="1">
      <c r="B201" s="16"/>
    </row>
    <row r="202" ht="15.75" customHeight="1">
      <c r="B202" s="16"/>
    </row>
    <row r="203" ht="15.75" customHeight="1">
      <c r="B203" s="16"/>
    </row>
    <row r="204" ht="15.75" customHeight="1">
      <c r="B204" s="16"/>
    </row>
    <row r="205" ht="15.75" customHeight="1">
      <c r="B205" s="16"/>
    </row>
    <row r="206" ht="15.75" customHeight="1">
      <c r="B206" s="16"/>
    </row>
    <row r="207" ht="15.75" customHeight="1">
      <c r="B207" s="16"/>
    </row>
    <row r="208" ht="15.75" customHeight="1">
      <c r="B208" s="16"/>
    </row>
    <row r="209" ht="15.75" customHeight="1">
      <c r="B209" s="16"/>
    </row>
    <row r="210" ht="15.75" customHeight="1">
      <c r="B210" s="16"/>
    </row>
    <row r="211" ht="15.75" customHeight="1">
      <c r="B211" s="16"/>
    </row>
    <row r="212" ht="15.75" customHeight="1">
      <c r="B212" s="16"/>
    </row>
    <row r="213" ht="15.75" customHeight="1">
      <c r="B213" s="16"/>
    </row>
    <row r="214" ht="15.75" customHeight="1">
      <c r="B214" s="16"/>
    </row>
    <row r="215" ht="15.75" customHeight="1">
      <c r="B215" s="16"/>
    </row>
    <row r="216" ht="15.75" customHeight="1">
      <c r="B216" s="16"/>
    </row>
    <row r="217" ht="15.75" customHeight="1">
      <c r="B217" s="16"/>
    </row>
    <row r="218" ht="15.75" customHeight="1">
      <c r="B218" s="16"/>
    </row>
    <row r="219" ht="15.75" customHeight="1">
      <c r="B219" s="16"/>
    </row>
    <row r="220" ht="15.75" customHeight="1">
      <c r="B220" s="16"/>
    </row>
    <row r="221" ht="15.75" customHeight="1">
      <c r="B221" s="16"/>
    </row>
    <row r="222" ht="15.75" customHeight="1">
      <c r="B222" s="16"/>
    </row>
    <row r="223" ht="15.75" customHeight="1">
      <c r="B223" s="16"/>
    </row>
    <row r="224" ht="15.75" customHeight="1">
      <c r="B224" s="16"/>
    </row>
    <row r="225" ht="15.75" customHeight="1">
      <c r="B225" s="16"/>
    </row>
    <row r="226" ht="15.75" customHeight="1">
      <c r="B226" s="16"/>
    </row>
    <row r="227" ht="15.75" customHeight="1">
      <c r="B227" s="16"/>
    </row>
    <row r="228" ht="15.75" customHeight="1">
      <c r="B228" s="16"/>
    </row>
    <row r="229" ht="15.75" customHeight="1">
      <c r="B229" s="16"/>
    </row>
    <row r="230" ht="15.75" customHeight="1">
      <c r="B230" s="16"/>
    </row>
    <row r="231" ht="15.75" customHeight="1">
      <c r="B231" s="16"/>
    </row>
    <row r="232" ht="15.75" customHeight="1">
      <c r="B232" s="16"/>
    </row>
    <row r="233" ht="15.75" customHeight="1">
      <c r="B233" s="16"/>
    </row>
    <row r="234" ht="15.75" customHeight="1">
      <c r="B234" s="16"/>
    </row>
    <row r="235" ht="15.75" customHeight="1">
      <c r="B235" s="16"/>
    </row>
    <row r="236" ht="15.75" customHeight="1">
      <c r="B236" s="16"/>
    </row>
    <row r="237" ht="15.75" customHeight="1">
      <c r="B237" s="16"/>
    </row>
    <row r="238" ht="15.75" customHeight="1">
      <c r="B238" s="16"/>
    </row>
    <row r="239" ht="15.75" customHeight="1">
      <c r="B239" s="16"/>
    </row>
    <row r="240" ht="15.75" customHeight="1">
      <c r="B240" s="16"/>
    </row>
    <row r="241" ht="15.75" customHeight="1">
      <c r="B241" s="16"/>
    </row>
    <row r="242" ht="15.75" customHeight="1">
      <c r="B242" s="16"/>
    </row>
    <row r="243" ht="15.75" customHeight="1">
      <c r="B243" s="16"/>
    </row>
    <row r="244" ht="15.75" customHeight="1">
      <c r="B244" s="16"/>
    </row>
    <row r="245" ht="15.75" customHeight="1">
      <c r="B245" s="16"/>
    </row>
    <row r="246" ht="15.75" customHeight="1">
      <c r="B246" s="16"/>
    </row>
    <row r="247" ht="15.75" customHeight="1">
      <c r="B247" s="16"/>
    </row>
    <row r="248" ht="15.75" customHeight="1">
      <c r="B248" s="16"/>
    </row>
    <row r="249" ht="15.75" customHeight="1">
      <c r="B249" s="16"/>
    </row>
    <row r="250" ht="15.75" customHeight="1">
      <c r="B250" s="16"/>
    </row>
    <row r="251" ht="15.75" customHeight="1">
      <c r="B251" s="16"/>
    </row>
    <row r="252" ht="15.75" customHeight="1">
      <c r="B252" s="16"/>
    </row>
    <row r="253" ht="15.75" customHeight="1">
      <c r="B253" s="16"/>
    </row>
    <row r="254" ht="15.75" customHeight="1">
      <c r="B254" s="16"/>
    </row>
    <row r="255" ht="15.75" customHeight="1">
      <c r="B255" s="16"/>
    </row>
    <row r="256" ht="15.75" customHeight="1">
      <c r="B256" s="16"/>
    </row>
    <row r="257" ht="15.75" customHeight="1">
      <c r="B257" s="16"/>
    </row>
    <row r="258" ht="15.75" customHeight="1">
      <c r="B258" s="16"/>
    </row>
    <row r="259" ht="15.75" customHeight="1">
      <c r="B259" s="16"/>
    </row>
    <row r="260" ht="15.75" customHeight="1">
      <c r="B260" s="16"/>
    </row>
    <row r="261" ht="15.75" customHeight="1">
      <c r="B261" s="16"/>
    </row>
    <row r="262" ht="15.75" customHeight="1">
      <c r="B262" s="16"/>
    </row>
    <row r="263" ht="15.75" customHeight="1">
      <c r="B263" s="16"/>
    </row>
    <row r="264" ht="15.75" customHeight="1">
      <c r="B264" s="16"/>
    </row>
    <row r="265" ht="15.75" customHeight="1">
      <c r="B265" s="16"/>
    </row>
    <row r="266" ht="15.75" customHeight="1">
      <c r="B266" s="16"/>
    </row>
    <row r="267" ht="15.75" customHeight="1">
      <c r="B267" s="16"/>
    </row>
    <row r="268" ht="15.75" customHeight="1">
      <c r="B268" s="16"/>
    </row>
    <row r="269" ht="15.75" customHeight="1">
      <c r="B269" s="16"/>
    </row>
    <row r="270" ht="15.75" customHeight="1">
      <c r="B270" s="16"/>
    </row>
    <row r="271" ht="15.75" customHeight="1">
      <c r="B271" s="16"/>
    </row>
    <row r="272" ht="15.75" customHeight="1">
      <c r="B272" s="16"/>
    </row>
    <row r="273" ht="15.75" customHeight="1">
      <c r="B273" s="16"/>
    </row>
    <row r="274" ht="15.75" customHeight="1">
      <c r="B274" s="16"/>
    </row>
    <row r="275" ht="15.75" customHeight="1">
      <c r="B275" s="16"/>
    </row>
    <row r="276" ht="15.75" customHeight="1">
      <c r="B276" s="16"/>
    </row>
    <row r="277" ht="15.75" customHeight="1">
      <c r="B277" s="16"/>
    </row>
    <row r="278" ht="15.75" customHeight="1">
      <c r="B278" s="16"/>
    </row>
    <row r="279" ht="15.75" customHeight="1">
      <c r="B279" s="16"/>
    </row>
    <row r="280" ht="15.75" customHeight="1">
      <c r="B280" s="16"/>
    </row>
    <row r="281" ht="15.75" customHeight="1">
      <c r="B281" s="16"/>
    </row>
    <row r="282" ht="15.75" customHeight="1">
      <c r="B282" s="16"/>
    </row>
    <row r="283" ht="15.75" customHeight="1">
      <c r="B283" s="16"/>
    </row>
    <row r="284" ht="15.75" customHeight="1">
      <c r="B284" s="16"/>
    </row>
    <row r="285" ht="15.75" customHeight="1">
      <c r="B285" s="16"/>
    </row>
    <row r="286" ht="15.75" customHeight="1">
      <c r="B286" s="16"/>
    </row>
    <row r="287" ht="15.75" customHeight="1">
      <c r="B287" s="16"/>
    </row>
    <row r="288" ht="15.75" customHeight="1">
      <c r="B288" s="16"/>
    </row>
    <row r="289" ht="15.75" customHeight="1">
      <c r="B289" s="16"/>
    </row>
    <row r="290" ht="15.75" customHeight="1">
      <c r="B290" s="16"/>
    </row>
    <row r="291" ht="15.75" customHeight="1">
      <c r="B291" s="16"/>
    </row>
    <row r="292" ht="15.75" customHeight="1">
      <c r="B292" s="16"/>
    </row>
    <row r="293" ht="15.75" customHeight="1">
      <c r="B293" s="16"/>
    </row>
    <row r="294" ht="15.75" customHeight="1">
      <c r="B294" s="16"/>
    </row>
    <row r="295" ht="15.75" customHeight="1">
      <c r="B295" s="16"/>
    </row>
    <row r="296" ht="15.75" customHeight="1">
      <c r="B296" s="16"/>
    </row>
    <row r="297" ht="15.75" customHeight="1">
      <c r="B297" s="16"/>
    </row>
    <row r="298" ht="15.75" customHeight="1">
      <c r="B298" s="16"/>
    </row>
    <row r="299" ht="15.75" customHeight="1">
      <c r="B299" s="16"/>
    </row>
    <row r="300" ht="15.75" customHeight="1">
      <c r="B300" s="16"/>
    </row>
    <row r="301" ht="15.75" customHeight="1">
      <c r="B301" s="16"/>
    </row>
    <row r="302" ht="15.75" customHeight="1">
      <c r="B302" s="16"/>
    </row>
    <row r="303" ht="15.75" customHeight="1">
      <c r="B303" s="16"/>
    </row>
    <row r="304" ht="15.75" customHeight="1">
      <c r="B304" s="16"/>
    </row>
    <row r="305" ht="15.75" customHeight="1">
      <c r="B305" s="16"/>
    </row>
    <row r="306" ht="15.75" customHeight="1">
      <c r="B306" s="16"/>
    </row>
    <row r="307" ht="15.75" customHeight="1">
      <c r="B307" s="16"/>
    </row>
    <row r="308" ht="15.75" customHeight="1">
      <c r="B308" s="16"/>
    </row>
    <row r="309" ht="15.75" customHeight="1">
      <c r="B309" s="16"/>
    </row>
    <row r="310" ht="15.75" customHeight="1">
      <c r="B310" s="16"/>
    </row>
    <row r="311" ht="15.75" customHeight="1">
      <c r="B311" s="16"/>
    </row>
    <row r="312" ht="15.75" customHeight="1">
      <c r="B312" s="16"/>
    </row>
    <row r="313" ht="15.75" customHeight="1">
      <c r="B313" s="16"/>
    </row>
    <row r="314" ht="15.75" customHeight="1">
      <c r="B314" s="16"/>
    </row>
    <row r="315" ht="15.75" customHeight="1">
      <c r="B315" s="16"/>
    </row>
    <row r="316" ht="15.75" customHeight="1">
      <c r="B316" s="16"/>
    </row>
    <row r="317" ht="15.75" customHeight="1">
      <c r="B317" s="16"/>
    </row>
    <row r="318" ht="15.75" customHeight="1">
      <c r="B318" s="16"/>
    </row>
    <row r="319" ht="15.75" customHeight="1">
      <c r="B319" s="16"/>
    </row>
    <row r="320" ht="15.75" customHeight="1">
      <c r="B320" s="16"/>
    </row>
    <row r="321" ht="15.75" customHeight="1">
      <c r="B321" s="16"/>
    </row>
    <row r="322" ht="15.75" customHeight="1">
      <c r="B322" s="16"/>
    </row>
    <row r="323" ht="15.75" customHeight="1">
      <c r="B323" s="16"/>
    </row>
    <row r="324" ht="15.75" customHeight="1">
      <c r="B324" s="16"/>
    </row>
    <row r="325" ht="15.75" customHeight="1">
      <c r="B325" s="16"/>
    </row>
    <row r="326" ht="15.75" customHeight="1">
      <c r="B326" s="16"/>
    </row>
    <row r="327" ht="15.75" customHeight="1">
      <c r="B327" s="16"/>
    </row>
    <row r="328" ht="15.75" customHeight="1">
      <c r="B328" s="16"/>
    </row>
    <row r="329" ht="15.75" customHeight="1">
      <c r="B329" s="16"/>
    </row>
    <row r="330" ht="15.75" customHeight="1">
      <c r="B330" s="16"/>
    </row>
    <row r="331" ht="15.75" customHeight="1">
      <c r="B331" s="16"/>
    </row>
    <row r="332" ht="15.75" customHeight="1">
      <c r="B332" s="16"/>
    </row>
    <row r="333" ht="15.75" customHeight="1">
      <c r="B333" s="16"/>
    </row>
    <row r="334" ht="15.75" customHeight="1">
      <c r="B334" s="16"/>
    </row>
    <row r="335" ht="15.75" customHeight="1">
      <c r="B335" s="16"/>
    </row>
    <row r="336" ht="15.75" customHeight="1">
      <c r="B336" s="16"/>
    </row>
    <row r="337" ht="15.75" customHeight="1">
      <c r="B337" s="16"/>
    </row>
    <row r="338" ht="15.75" customHeight="1">
      <c r="B338" s="16"/>
    </row>
    <row r="339" ht="15.75" customHeight="1">
      <c r="B339" s="16"/>
    </row>
    <row r="340" ht="15.75" customHeight="1">
      <c r="B340" s="16"/>
    </row>
    <row r="341" ht="15.75" customHeight="1">
      <c r="B341" s="16"/>
    </row>
    <row r="342" ht="15.75" customHeight="1">
      <c r="B342" s="16"/>
    </row>
    <row r="343" ht="15.75" customHeight="1">
      <c r="B343" s="16"/>
    </row>
    <row r="344" ht="15.75" customHeight="1">
      <c r="B344" s="16"/>
    </row>
    <row r="345" ht="15.75" customHeight="1">
      <c r="B345" s="16"/>
    </row>
    <row r="346" ht="15.75" customHeight="1">
      <c r="B346" s="16"/>
    </row>
    <row r="347" ht="15.75" customHeight="1">
      <c r="B347" s="16"/>
    </row>
    <row r="348" ht="15.75" customHeight="1">
      <c r="B348" s="16"/>
    </row>
    <row r="349" ht="15.75" customHeight="1">
      <c r="B349" s="16"/>
    </row>
    <row r="350" ht="15.75" customHeight="1">
      <c r="B350" s="16"/>
    </row>
    <row r="351" ht="15.75" customHeight="1">
      <c r="B351" s="16"/>
    </row>
    <row r="352" ht="15.75" customHeight="1">
      <c r="B352" s="16"/>
    </row>
    <row r="353" ht="15.75" customHeight="1">
      <c r="B353" s="16"/>
    </row>
    <row r="354" ht="15.75" customHeight="1">
      <c r="B354" s="16"/>
    </row>
    <row r="355" ht="15.75" customHeight="1">
      <c r="B355" s="16"/>
    </row>
    <row r="356" ht="15.75" customHeight="1">
      <c r="B356" s="16"/>
    </row>
    <row r="357" ht="15.75" customHeight="1">
      <c r="B357" s="16"/>
    </row>
    <row r="358" ht="15.75" customHeight="1">
      <c r="B358" s="16"/>
    </row>
    <row r="359" ht="15.75" customHeight="1">
      <c r="B359" s="16"/>
    </row>
    <row r="360" ht="15.75" customHeight="1">
      <c r="B360" s="16"/>
    </row>
    <row r="361" ht="15.75" customHeight="1">
      <c r="B361" s="16"/>
    </row>
    <row r="362" ht="15.75" customHeight="1">
      <c r="B362" s="16"/>
    </row>
    <row r="363" ht="15.75" customHeight="1">
      <c r="B363" s="16"/>
    </row>
    <row r="364" ht="15.75" customHeight="1">
      <c r="B364" s="16"/>
    </row>
    <row r="365" ht="15.75" customHeight="1">
      <c r="B365" s="16"/>
    </row>
    <row r="366" ht="15.75" customHeight="1">
      <c r="B366" s="16"/>
    </row>
    <row r="367" ht="15.75" customHeight="1">
      <c r="B367" s="16"/>
    </row>
    <row r="368" ht="15.75" customHeight="1">
      <c r="B368" s="16"/>
    </row>
    <row r="369" ht="15.75" customHeight="1">
      <c r="B369" s="16"/>
    </row>
    <row r="370" ht="15.75" customHeight="1">
      <c r="B370" s="16"/>
    </row>
    <row r="371" ht="15.75" customHeight="1">
      <c r="B371" s="16"/>
    </row>
    <row r="372" ht="15.75" customHeight="1">
      <c r="B372" s="16"/>
    </row>
    <row r="373" ht="15.75" customHeight="1">
      <c r="B373" s="16"/>
    </row>
    <row r="374" ht="15.75" customHeight="1">
      <c r="B374" s="16"/>
    </row>
    <row r="375" ht="15.75" customHeight="1">
      <c r="B375" s="16"/>
    </row>
    <row r="376" ht="15.75" customHeight="1">
      <c r="B376" s="16"/>
    </row>
    <row r="377" ht="15.75" customHeight="1">
      <c r="B377" s="16"/>
    </row>
    <row r="378" ht="15.75" customHeight="1">
      <c r="B378" s="16"/>
    </row>
    <row r="379" ht="15.75" customHeight="1">
      <c r="B379" s="16"/>
    </row>
    <row r="380" ht="15.75" customHeight="1">
      <c r="B380" s="16"/>
    </row>
    <row r="381" ht="15.75" customHeight="1">
      <c r="B381" s="16"/>
    </row>
    <row r="382" ht="15.75" customHeight="1">
      <c r="B382" s="16"/>
    </row>
    <row r="383" ht="15.75" customHeight="1">
      <c r="B383" s="16"/>
    </row>
    <row r="384" ht="15.75" customHeight="1">
      <c r="B384" s="16"/>
    </row>
    <row r="385" ht="15.75" customHeight="1">
      <c r="B385" s="16"/>
    </row>
    <row r="386" ht="15.75" customHeight="1">
      <c r="B386" s="16"/>
    </row>
    <row r="387" ht="15.75" customHeight="1">
      <c r="B387" s="16"/>
    </row>
    <row r="388" ht="15.75" customHeight="1">
      <c r="B388" s="16"/>
    </row>
    <row r="389" ht="15.75" customHeight="1">
      <c r="B389" s="16"/>
    </row>
    <row r="390" ht="15.75" customHeight="1">
      <c r="B390" s="16"/>
    </row>
    <row r="391" ht="15.75" customHeight="1">
      <c r="B391" s="16"/>
    </row>
    <row r="392" ht="15.75" customHeight="1">
      <c r="B392" s="16"/>
    </row>
    <row r="393" ht="15.75" customHeight="1">
      <c r="B393" s="16"/>
    </row>
    <row r="394" ht="15.75" customHeight="1">
      <c r="B394" s="16"/>
    </row>
    <row r="395" ht="15.75" customHeight="1">
      <c r="B395" s="16"/>
    </row>
    <row r="396" ht="15.75" customHeight="1">
      <c r="B396" s="16"/>
    </row>
    <row r="397" ht="15.75" customHeight="1">
      <c r="B397" s="16"/>
    </row>
    <row r="398" ht="15.75" customHeight="1">
      <c r="B398" s="16"/>
    </row>
    <row r="399" ht="15.75" customHeight="1">
      <c r="B399" s="16"/>
    </row>
    <row r="400" ht="15.75" customHeight="1">
      <c r="B400" s="16"/>
    </row>
    <row r="401" ht="15.75" customHeight="1">
      <c r="B401" s="16"/>
    </row>
    <row r="402" ht="15.75" customHeight="1">
      <c r="B402" s="16"/>
    </row>
    <row r="403" ht="15.75" customHeight="1">
      <c r="B403" s="16"/>
    </row>
    <row r="404" ht="15.75" customHeight="1">
      <c r="B404" s="16"/>
    </row>
    <row r="405" ht="15.75" customHeight="1">
      <c r="B405" s="16"/>
    </row>
    <row r="406" ht="15.75" customHeight="1">
      <c r="B406" s="16"/>
    </row>
    <row r="407" ht="15.75" customHeight="1">
      <c r="B407" s="16"/>
    </row>
    <row r="408" ht="15.75" customHeight="1">
      <c r="B408" s="16"/>
    </row>
    <row r="409" ht="15.75" customHeight="1">
      <c r="B409" s="16"/>
    </row>
    <row r="410" ht="15.75" customHeight="1">
      <c r="B410" s="16"/>
    </row>
    <row r="411" ht="15.75" customHeight="1">
      <c r="B411" s="16"/>
    </row>
    <row r="412" ht="15.75" customHeight="1">
      <c r="B412" s="16"/>
    </row>
    <row r="413" ht="15.75" customHeight="1">
      <c r="B413" s="16"/>
    </row>
    <row r="414" ht="15.75" customHeight="1">
      <c r="B414" s="16"/>
    </row>
    <row r="415" ht="15.75" customHeight="1">
      <c r="B415" s="16"/>
    </row>
    <row r="416" ht="15.75" customHeight="1">
      <c r="B416" s="16"/>
    </row>
    <row r="417" ht="15.75" customHeight="1">
      <c r="B417" s="16"/>
    </row>
    <row r="418" ht="15.75" customHeight="1">
      <c r="B418" s="16"/>
    </row>
    <row r="419" ht="15.75" customHeight="1">
      <c r="B419" s="16"/>
    </row>
    <row r="420" ht="15.75" customHeight="1">
      <c r="B420" s="16"/>
    </row>
    <row r="421" ht="15.75" customHeight="1">
      <c r="B421" s="16"/>
    </row>
    <row r="422" ht="15.75" customHeight="1">
      <c r="B422" s="16"/>
    </row>
    <row r="423" ht="15.75" customHeight="1">
      <c r="B423" s="16"/>
    </row>
    <row r="424" ht="15.75" customHeight="1">
      <c r="B424" s="16"/>
    </row>
    <row r="425" ht="15.75" customHeight="1">
      <c r="B425" s="16"/>
    </row>
    <row r="426" ht="15.75" customHeight="1">
      <c r="B426" s="16"/>
    </row>
    <row r="427" ht="15.75" customHeight="1">
      <c r="B427" s="16"/>
    </row>
    <row r="428" ht="15.75" customHeight="1">
      <c r="B428" s="16"/>
    </row>
    <row r="429" ht="15.75" customHeight="1">
      <c r="B429" s="16"/>
    </row>
    <row r="430" ht="15.75" customHeight="1">
      <c r="B430" s="16"/>
    </row>
    <row r="431" ht="15.75" customHeight="1">
      <c r="B431" s="16"/>
    </row>
    <row r="432" ht="15.75" customHeight="1">
      <c r="B432" s="16"/>
    </row>
    <row r="433" ht="15.75" customHeight="1">
      <c r="B433" s="16"/>
    </row>
    <row r="434" ht="15.75" customHeight="1">
      <c r="B434" s="16"/>
    </row>
    <row r="435" ht="15.75" customHeight="1">
      <c r="B435" s="16"/>
    </row>
    <row r="436" ht="15.75" customHeight="1">
      <c r="B436" s="16"/>
    </row>
    <row r="437" ht="15.75" customHeight="1">
      <c r="B437" s="16"/>
    </row>
    <row r="438" ht="15.75" customHeight="1">
      <c r="B438" s="16"/>
    </row>
    <row r="439" ht="15.75" customHeight="1">
      <c r="B439" s="16"/>
    </row>
    <row r="440" ht="15.75" customHeight="1">
      <c r="B440" s="16"/>
    </row>
    <row r="441" ht="15.75" customHeight="1">
      <c r="B441" s="16"/>
    </row>
    <row r="442" ht="15.75" customHeight="1">
      <c r="B442" s="16"/>
    </row>
    <row r="443" ht="15.75" customHeight="1">
      <c r="B443" s="16"/>
    </row>
    <row r="444" ht="15.75" customHeight="1">
      <c r="B444" s="16"/>
    </row>
    <row r="445" ht="15.75" customHeight="1">
      <c r="B445" s="16"/>
    </row>
    <row r="446" ht="15.75" customHeight="1">
      <c r="B446" s="16"/>
    </row>
    <row r="447" ht="15.75" customHeight="1">
      <c r="B447" s="16"/>
    </row>
    <row r="448" ht="15.75" customHeight="1">
      <c r="B448" s="16"/>
    </row>
    <row r="449" ht="15.75" customHeight="1">
      <c r="B449" s="16"/>
    </row>
    <row r="450" ht="15.75" customHeight="1">
      <c r="B450" s="16"/>
    </row>
    <row r="451" ht="15.75" customHeight="1">
      <c r="B451" s="16"/>
    </row>
    <row r="452" ht="15.75" customHeight="1">
      <c r="B452" s="16"/>
    </row>
    <row r="453" ht="15.75" customHeight="1">
      <c r="B453" s="16"/>
    </row>
    <row r="454" ht="15.75" customHeight="1">
      <c r="B454" s="16"/>
    </row>
    <row r="455" ht="15.75" customHeight="1">
      <c r="B455" s="16"/>
    </row>
    <row r="456" ht="15.75" customHeight="1">
      <c r="B456" s="16"/>
    </row>
    <row r="457" ht="15.75" customHeight="1">
      <c r="B457" s="16"/>
    </row>
    <row r="458" ht="15.75" customHeight="1">
      <c r="B458" s="16"/>
    </row>
    <row r="459" ht="15.75" customHeight="1">
      <c r="B459" s="16"/>
    </row>
    <row r="460" ht="15.75" customHeight="1">
      <c r="B460" s="16"/>
    </row>
    <row r="461" ht="15.75" customHeight="1">
      <c r="B461" s="16"/>
    </row>
    <row r="462" ht="15.75" customHeight="1">
      <c r="B462" s="16"/>
    </row>
    <row r="463" ht="15.75" customHeight="1">
      <c r="B463" s="16"/>
    </row>
    <row r="464" ht="15.75" customHeight="1">
      <c r="B464" s="16"/>
    </row>
    <row r="465" ht="15.75" customHeight="1">
      <c r="B465" s="16"/>
    </row>
    <row r="466" ht="15.75" customHeight="1">
      <c r="B466" s="16"/>
    </row>
    <row r="467" ht="15.75" customHeight="1">
      <c r="B467" s="16"/>
    </row>
    <row r="468" ht="15.75" customHeight="1">
      <c r="B468" s="16"/>
    </row>
    <row r="469" ht="15.75" customHeight="1">
      <c r="B469" s="16"/>
    </row>
    <row r="470" ht="15.75" customHeight="1">
      <c r="B470" s="16"/>
    </row>
    <row r="471" ht="15.75" customHeight="1">
      <c r="B471" s="16"/>
    </row>
    <row r="472" ht="15.75" customHeight="1">
      <c r="B472" s="16"/>
    </row>
    <row r="473" ht="15.75" customHeight="1">
      <c r="B473" s="16"/>
    </row>
    <row r="474" ht="15.75" customHeight="1">
      <c r="B474" s="16"/>
    </row>
    <row r="475" ht="15.75" customHeight="1">
      <c r="B475" s="16"/>
    </row>
    <row r="476" ht="15.75" customHeight="1">
      <c r="B476" s="16"/>
    </row>
    <row r="477" ht="15.75" customHeight="1">
      <c r="B477" s="16"/>
    </row>
    <row r="478" ht="15.75" customHeight="1">
      <c r="B478" s="16"/>
    </row>
    <row r="479" ht="15.75" customHeight="1">
      <c r="B479" s="16"/>
    </row>
    <row r="480" ht="15.75" customHeight="1">
      <c r="B480" s="16"/>
    </row>
    <row r="481" ht="15.75" customHeight="1">
      <c r="B481" s="16"/>
    </row>
    <row r="482" ht="15.75" customHeight="1">
      <c r="B482" s="16"/>
    </row>
    <row r="483" ht="15.75" customHeight="1">
      <c r="B483" s="16"/>
    </row>
    <row r="484" ht="15.75" customHeight="1">
      <c r="B484" s="16"/>
    </row>
    <row r="485" ht="15.75" customHeight="1">
      <c r="B485" s="16"/>
    </row>
    <row r="486" ht="15.75" customHeight="1">
      <c r="B486" s="16"/>
    </row>
    <row r="487" ht="15.75" customHeight="1">
      <c r="B487" s="16"/>
    </row>
    <row r="488" ht="15.75" customHeight="1">
      <c r="B488" s="16"/>
    </row>
    <row r="489" ht="15.75" customHeight="1">
      <c r="B489" s="16"/>
    </row>
    <row r="490" ht="15.75" customHeight="1">
      <c r="B490" s="16"/>
    </row>
    <row r="491" ht="15.75" customHeight="1">
      <c r="B491" s="16"/>
    </row>
    <row r="492" ht="15.75" customHeight="1">
      <c r="B492" s="16"/>
    </row>
    <row r="493" ht="15.75" customHeight="1">
      <c r="B493" s="16"/>
    </row>
    <row r="494" ht="15.75" customHeight="1">
      <c r="B494" s="16"/>
    </row>
    <row r="495" ht="15.75" customHeight="1">
      <c r="B495" s="16"/>
    </row>
    <row r="496" ht="15.75" customHeight="1">
      <c r="B496" s="16"/>
    </row>
    <row r="497" ht="15.75" customHeight="1">
      <c r="B497" s="16"/>
    </row>
    <row r="498" ht="15.75" customHeight="1">
      <c r="B498" s="16"/>
    </row>
    <row r="499" ht="15.75" customHeight="1">
      <c r="B499" s="16"/>
    </row>
    <row r="500" ht="15.75" customHeight="1">
      <c r="B500" s="16"/>
    </row>
    <row r="501" ht="15.75" customHeight="1">
      <c r="B501" s="16"/>
    </row>
    <row r="502" ht="15.75" customHeight="1">
      <c r="B502" s="16"/>
    </row>
    <row r="503" ht="15.75" customHeight="1">
      <c r="B503" s="16"/>
    </row>
    <row r="504" ht="15.75" customHeight="1">
      <c r="B504" s="16"/>
    </row>
    <row r="505" ht="15.75" customHeight="1">
      <c r="B505" s="16"/>
    </row>
    <row r="506" ht="15.75" customHeight="1">
      <c r="B506" s="16"/>
    </row>
    <row r="507" ht="15.75" customHeight="1">
      <c r="B507" s="16"/>
    </row>
    <row r="508" ht="15.75" customHeight="1">
      <c r="B508" s="16"/>
    </row>
    <row r="509" ht="15.75" customHeight="1">
      <c r="B509" s="16"/>
    </row>
    <row r="510" ht="15.75" customHeight="1">
      <c r="B510" s="16"/>
    </row>
    <row r="511" ht="15.75" customHeight="1">
      <c r="B511" s="16"/>
    </row>
    <row r="512" ht="15.75" customHeight="1">
      <c r="B512" s="16"/>
    </row>
    <row r="513" ht="15.75" customHeight="1">
      <c r="B513" s="16"/>
    </row>
    <row r="514" ht="15.75" customHeight="1">
      <c r="B514" s="16"/>
    </row>
    <row r="515" ht="15.75" customHeight="1">
      <c r="B515" s="16"/>
    </row>
    <row r="516" ht="15.75" customHeight="1">
      <c r="B516" s="16"/>
    </row>
    <row r="517" ht="15.75" customHeight="1">
      <c r="B517" s="16"/>
    </row>
    <row r="518" ht="15.75" customHeight="1">
      <c r="B518" s="16"/>
    </row>
    <row r="519" ht="15.75" customHeight="1">
      <c r="B519" s="16"/>
    </row>
    <row r="520" ht="15.75" customHeight="1">
      <c r="B520" s="16"/>
    </row>
    <row r="521" ht="15.75" customHeight="1">
      <c r="B521" s="16"/>
    </row>
    <row r="522" ht="15.75" customHeight="1">
      <c r="B522" s="16"/>
    </row>
    <row r="523" ht="15.75" customHeight="1">
      <c r="B523" s="16"/>
    </row>
    <row r="524" ht="15.75" customHeight="1">
      <c r="B524" s="16"/>
    </row>
    <row r="525" ht="15.75" customHeight="1">
      <c r="B525" s="16"/>
    </row>
    <row r="526" ht="15.75" customHeight="1">
      <c r="B526" s="16"/>
    </row>
    <row r="527" ht="15.75" customHeight="1">
      <c r="B527" s="16"/>
    </row>
    <row r="528" ht="15.75" customHeight="1">
      <c r="B528" s="16"/>
    </row>
    <row r="529" ht="15.75" customHeight="1">
      <c r="B529" s="16"/>
    </row>
    <row r="530" ht="15.75" customHeight="1">
      <c r="B530" s="16"/>
    </row>
    <row r="531" ht="15.75" customHeight="1">
      <c r="B531" s="16"/>
    </row>
    <row r="532" ht="15.75" customHeight="1">
      <c r="B532" s="16"/>
    </row>
    <row r="533" ht="15.75" customHeight="1">
      <c r="B533" s="16"/>
    </row>
    <row r="534" ht="15.75" customHeight="1">
      <c r="B534" s="16"/>
    </row>
    <row r="535" ht="15.75" customHeight="1">
      <c r="B535" s="16"/>
    </row>
    <row r="536" ht="15.75" customHeight="1">
      <c r="B536" s="16"/>
    </row>
    <row r="537" ht="15.75" customHeight="1">
      <c r="B537" s="16"/>
    </row>
    <row r="538" ht="15.75" customHeight="1">
      <c r="B538" s="16"/>
    </row>
    <row r="539" ht="15.75" customHeight="1">
      <c r="B539" s="16"/>
    </row>
    <row r="540" ht="15.75" customHeight="1">
      <c r="B540" s="16"/>
    </row>
    <row r="541" ht="15.75" customHeight="1">
      <c r="B541" s="16"/>
    </row>
    <row r="542" ht="15.75" customHeight="1">
      <c r="B542" s="16"/>
    </row>
    <row r="543" ht="15.75" customHeight="1">
      <c r="B543" s="16"/>
    </row>
    <row r="544" ht="15.75" customHeight="1">
      <c r="B544" s="16"/>
    </row>
    <row r="545" ht="15.75" customHeight="1">
      <c r="B545" s="16"/>
    </row>
    <row r="546" ht="15.75" customHeight="1">
      <c r="B546" s="16"/>
    </row>
    <row r="547" ht="15.75" customHeight="1">
      <c r="B547" s="16"/>
    </row>
    <row r="548" ht="15.75" customHeight="1">
      <c r="B548" s="16"/>
    </row>
    <row r="549" ht="15.75" customHeight="1">
      <c r="B549" s="16"/>
    </row>
    <row r="550" ht="15.75" customHeight="1">
      <c r="B550" s="16"/>
    </row>
    <row r="551" ht="15.75" customHeight="1">
      <c r="B551" s="16"/>
    </row>
    <row r="552" ht="15.75" customHeight="1">
      <c r="B552" s="16"/>
    </row>
    <row r="553" ht="15.75" customHeight="1">
      <c r="B553" s="16"/>
    </row>
    <row r="554" ht="15.75" customHeight="1">
      <c r="B554" s="16"/>
    </row>
    <row r="555" ht="15.75" customHeight="1">
      <c r="B555" s="16"/>
    </row>
    <row r="556" ht="15.75" customHeight="1">
      <c r="B556" s="16"/>
    </row>
    <row r="557" ht="15.75" customHeight="1">
      <c r="B557" s="16"/>
    </row>
    <row r="558" ht="15.75" customHeight="1">
      <c r="B558" s="16"/>
    </row>
    <row r="559" ht="15.75" customHeight="1">
      <c r="B559" s="16"/>
    </row>
    <row r="560" ht="15.75" customHeight="1">
      <c r="B560" s="16"/>
    </row>
    <row r="561" ht="15.75" customHeight="1">
      <c r="B561" s="16"/>
    </row>
    <row r="562" ht="15.75" customHeight="1">
      <c r="B562" s="16"/>
    </row>
    <row r="563" ht="15.75" customHeight="1">
      <c r="B563" s="16"/>
    </row>
    <row r="564" ht="15.75" customHeight="1">
      <c r="B564" s="16"/>
    </row>
    <row r="565" ht="15.75" customHeight="1">
      <c r="B565" s="16"/>
    </row>
    <row r="566" ht="15.75" customHeight="1">
      <c r="B566" s="16"/>
    </row>
    <row r="567" ht="15.75" customHeight="1">
      <c r="B567" s="16"/>
    </row>
    <row r="568" ht="15.75" customHeight="1">
      <c r="B568" s="16"/>
    </row>
    <row r="569" ht="15.75" customHeight="1">
      <c r="B569" s="16"/>
    </row>
    <row r="570" ht="15.75" customHeight="1">
      <c r="B570" s="16"/>
    </row>
    <row r="571" ht="15.75" customHeight="1">
      <c r="B571" s="16"/>
    </row>
    <row r="572" ht="15.75" customHeight="1">
      <c r="B572" s="16"/>
    </row>
    <row r="573" ht="15.75" customHeight="1">
      <c r="B573" s="16"/>
    </row>
    <row r="574" ht="15.75" customHeight="1">
      <c r="B574" s="16"/>
    </row>
    <row r="575" ht="15.75" customHeight="1">
      <c r="B575" s="16"/>
    </row>
    <row r="576" ht="15.75" customHeight="1">
      <c r="B576" s="16"/>
    </row>
    <row r="577" ht="15.75" customHeight="1">
      <c r="B577" s="16"/>
    </row>
    <row r="578" ht="15.75" customHeight="1">
      <c r="B578" s="16"/>
    </row>
    <row r="579" ht="15.75" customHeight="1">
      <c r="B579" s="16"/>
    </row>
    <row r="580" ht="15.75" customHeight="1">
      <c r="B580" s="16"/>
    </row>
    <row r="581" ht="15.75" customHeight="1">
      <c r="B581" s="16"/>
    </row>
    <row r="582" ht="15.75" customHeight="1">
      <c r="B582" s="16"/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>
      <c r="B783" s="16"/>
    </row>
    <row r="784" ht="15.75" customHeight="1">
      <c r="B784" s="16"/>
    </row>
    <row r="785" ht="15.75" customHeight="1">
      <c r="B785" s="16"/>
    </row>
    <row r="786" ht="15.75" customHeight="1">
      <c r="B786" s="16"/>
    </row>
    <row r="787" ht="15.75" customHeight="1">
      <c r="B787" s="16"/>
    </row>
    <row r="788" ht="15.75" customHeight="1">
      <c r="B788" s="16"/>
    </row>
    <row r="789" ht="15.75" customHeight="1">
      <c r="B789" s="16"/>
    </row>
    <row r="790" ht="15.75" customHeight="1">
      <c r="B790" s="16"/>
    </row>
    <row r="791" ht="15.75" customHeight="1">
      <c r="B791" s="16"/>
    </row>
    <row r="792" ht="15.75" customHeight="1">
      <c r="B792" s="16"/>
    </row>
    <row r="793" ht="15.75" customHeight="1">
      <c r="B793" s="16"/>
    </row>
    <row r="794" ht="15.75" customHeight="1">
      <c r="B794" s="16"/>
    </row>
    <row r="795" ht="15.75" customHeight="1">
      <c r="B795" s="16"/>
    </row>
    <row r="796" ht="15.75" customHeight="1">
      <c r="B796" s="16"/>
    </row>
    <row r="797" ht="15.75" customHeight="1">
      <c r="B797" s="16"/>
    </row>
    <row r="798" ht="15.75" customHeight="1">
      <c r="B798" s="16"/>
    </row>
    <row r="799" ht="15.75" customHeight="1">
      <c r="B799" s="16"/>
    </row>
    <row r="800" ht="15.75" customHeight="1">
      <c r="B800" s="16"/>
    </row>
    <row r="801" ht="15.75" customHeight="1">
      <c r="B801" s="16"/>
    </row>
    <row r="802" ht="15.75" customHeight="1">
      <c r="B802" s="16"/>
    </row>
    <row r="803" ht="15.75" customHeight="1">
      <c r="B803" s="16"/>
    </row>
    <row r="804" ht="15.75" customHeight="1">
      <c r="B804" s="16"/>
    </row>
    <row r="805" ht="15.75" customHeight="1">
      <c r="B805" s="16"/>
    </row>
    <row r="806" ht="15.75" customHeight="1">
      <c r="B806" s="16"/>
    </row>
    <row r="807" ht="15.75" customHeight="1">
      <c r="B807" s="16"/>
    </row>
    <row r="808" ht="15.75" customHeight="1">
      <c r="B808" s="16"/>
    </row>
    <row r="809" ht="15.75" customHeight="1">
      <c r="B809" s="16"/>
    </row>
    <row r="810" ht="15.75" customHeight="1">
      <c r="B810" s="16"/>
    </row>
    <row r="811" ht="15.75" customHeight="1">
      <c r="B811" s="16"/>
    </row>
    <row r="812" ht="15.75" customHeight="1">
      <c r="B812" s="16"/>
    </row>
    <row r="813" ht="15.75" customHeight="1">
      <c r="B813" s="16"/>
    </row>
    <row r="814" ht="15.75" customHeight="1">
      <c r="B814" s="16"/>
    </row>
    <row r="815" ht="15.75" customHeight="1">
      <c r="B815" s="16"/>
    </row>
    <row r="816" ht="15.75" customHeight="1">
      <c r="B816" s="16"/>
    </row>
    <row r="817" ht="15.75" customHeight="1">
      <c r="B817" s="16"/>
    </row>
    <row r="818" ht="15.75" customHeight="1">
      <c r="B818" s="16"/>
    </row>
    <row r="819" ht="15.75" customHeight="1">
      <c r="B819" s="16"/>
    </row>
    <row r="820" ht="15.75" customHeight="1">
      <c r="B820" s="16"/>
    </row>
    <row r="821" ht="15.75" customHeight="1">
      <c r="B821" s="16"/>
    </row>
    <row r="822" ht="15.75" customHeight="1">
      <c r="B822" s="16"/>
    </row>
    <row r="823" ht="15.75" customHeight="1">
      <c r="B823" s="16"/>
    </row>
    <row r="824" ht="15.75" customHeight="1">
      <c r="B824" s="16"/>
    </row>
    <row r="825" ht="15.75" customHeight="1">
      <c r="B825" s="16"/>
    </row>
    <row r="826" ht="15.75" customHeight="1">
      <c r="B826" s="16"/>
    </row>
    <row r="827" ht="15.75" customHeight="1">
      <c r="B827" s="16"/>
    </row>
    <row r="828" ht="15.75" customHeight="1">
      <c r="B828" s="16"/>
    </row>
    <row r="829" ht="15.75" customHeight="1">
      <c r="B829" s="16"/>
    </row>
    <row r="830" ht="15.75" customHeight="1">
      <c r="B830" s="16"/>
    </row>
    <row r="831" ht="15.75" customHeight="1">
      <c r="B831" s="16"/>
    </row>
    <row r="832" ht="15.75" customHeight="1">
      <c r="B832" s="16"/>
    </row>
    <row r="833" ht="15.75" customHeight="1">
      <c r="B833" s="16"/>
    </row>
    <row r="834" ht="15.75" customHeight="1">
      <c r="B834" s="16"/>
    </row>
    <row r="835" ht="15.75" customHeight="1">
      <c r="B835" s="16"/>
    </row>
    <row r="836" ht="15.75" customHeight="1">
      <c r="B836" s="16"/>
    </row>
    <row r="837" ht="15.75" customHeight="1">
      <c r="B837" s="16"/>
    </row>
    <row r="838" ht="15.75" customHeight="1">
      <c r="B838" s="16"/>
    </row>
    <row r="839" ht="15.75" customHeight="1">
      <c r="B839" s="16"/>
    </row>
    <row r="840" ht="15.75" customHeight="1">
      <c r="B840" s="16"/>
    </row>
    <row r="841" ht="15.75" customHeight="1">
      <c r="B841" s="16"/>
    </row>
    <row r="842" ht="15.75" customHeight="1">
      <c r="B842" s="16"/>
    </row>
    <row r="843" ht="15.75" customHeight="1">
      <c r="B843" s="16"/>
    </row>
    <row r="844" ht="15.75" customHeight="1">
      <c r="B844" s="16"/>
    </row>
    <row r="845" ht="15.75" customHeight="1">
      <c r="B845" s="16"/>
    </row>
    <row r="846" ht="15.75" customHeight="1">
      <c r="B846" s="16"/>
    </row>
    <row r="847" ht="15.75" customHeight="1">
      <c r="B847" s="16"/>
    </row>
    <row r="848" ht="15.75" customHeight="1">
      <c r="B848" s="16"/>
    </row>
    <row r="849" ht="15.75" customHeight="1">
      <c r="B849" s="16"/>
    </row>
    <row r="850" ht="15.75" customHeight="1">
      <c r="B850" s="16"/>
    </row>
    <row r="851" ht="15.75" customHeight="1">
      <c r="B851" s="16"/>
    </row>
    <row r="852" ht="15.75" customHeight="1">
      <c r="B852" s="16"/>
    </row>
    <row r="853" ht="15.75" customHeight="1">
      <c r="B853" s="16"/>
    </row>
    <row r="854" ht="15.75" customHeight="1">
      <c r="B854" s="16"/>
    </row>
    <row r="855" ht="15.75" customHeight="1">
      <c r="B855" s="16"/>
    </row>
    <row r="856" ht="15.75" customHeight="1">
      <c r="B856" s="16"/>
    </row>
    <row r="857" ht="15.75" customHeight="1">
      <c r="B857" s="16"/>
    </row>
    <row r="858" ht="15.75" customHeight="1">
      <c r="B858" s="16"/>
    </row>
    <row r="859" ht="15.75" customHeight="1">
      <c r="B859" s="16"/>
    </row>
    <row r="860" ht="15.75" customHeight="1">
      <c r="B860" s="16"/>
    </row>
    <row r="861" ht="15.75" customHeight="1">
      <c r="B861" s="16"/>
    </row>
    <row r="862" ht="15.75" customHeight="1">
      <c r="B862" s="16"/>
    </row>
    <row r="863" ht="15.75" customHeight="1">
      <c r="B863" s="16"/>
    </row>
    <row r="864" ht="15.75" customHeight="1">
      <c r="B864" s="16"/>
    </row>
    <row r="865" ht="15.75" customHeight="1">
      <c r="B865" s="16"/>
    </row>
    <row r="866" ht="15.75" customHeight="1">
      <c r="B866" s="16"/>
    </row>
    <row r="867" ht="15.75" customHeight="1">
      <c r="B867" s="16"/>
    </row>
    <row r="868" ht="15.75" customHeight="1">
      <c r="B868" s="16"/>
    </row>
    <row r="869" ht="15.75" customHeight="1">
      <c r="B869" s="16"/>
    </row>
    <row r="870" ht="15.75" customHeight="1">
      <c r="B870" s="16"/>
    </row>
    <row r="871" ht="15.75" customHeight="1">
      <c r="B871" s="16"/>
    </row>
    <row r="872" ht="15.75" customHeight="1">
      <c r="B872" s="16"/>
    </row>
    <row r="873" ht="15.75" customHeight="1">
      <c r="B873" s="16"/>
    </row>
    <row r="874" ht="15.75" customHeight="1">
      <c r="B874" s="16"/>
    </row>
    <row r="875" ht="15.75" customHeight="1">
      <c r="B875" s="16"/>
    </row>
    <row r="876" ht="15.75" customHeight="1">
      <c r="B876" s="16"/>
    </row>
    <row r="877" ht="15.75" customHeight="1">
      <c r="B877" s="16"/>
    </row>
    <row r="878" ht="15.75" customHeight="1">
      <c r="B878" s="16"/>
    </row>
    <row r="879" ht="15.75" customHeight="1">
      <c r="B879" s="16"/>
    </row>
    <row r="880" ht="15.75" customHeight="1">
      <c r="B880" s="16"/>
    </row>
    <row r="881" ht="15.75" customHeight="1">
      <c r="B881" s="16"/>
    </row>
    <row r="882" ht="15.75" customHeight="1">
      <c r="B882" s="16"/>
    </row>
    <row r="883" ht="15.75" customHeight="1">
      <c r="B883" s="16"/>
    </row>
    <row r="884" ht="15.75" customHeight="1">
      <c r="B884" s="16"/>
    </row>
    <row r="885" ht="15.75" customHeight="1">
      <c r="B885" s="16"/>
    </row>
    <row r="886" ht="15.75" customHeight="1">
      <c r="B886" s="16"/>
    </row>
    <row r="887" ht="15.75" customHeight="1">
      <c r="B887" s="16"/>
    </row>
    <row r="888" ht="15.75" customHeight="1">
      <c r="B888" s="16"/>
    </row>
    <row r="889" ht="15.75" customHeight="1">
      <c r="B889" s="16"/>
    </row>
    <row r="890" ht="15.75" customHeight="1">
      <c r="B890" s="16"/>
    </row>
    <row r="891" ht="15.75" customHeight="1">
      <c r="B891" s="16"/>
    </row>
    <row r="892" ht="15.75" customHeight="1">
      <c r="B892" s="16"/>
    </row>
    <row r="893" ht="15.75" customHeight="1">
      <c r="B893" s="16"/>
    </row>
    <row r="894" ht="15.75" customHeight="1">
      <c r="B894" s="16"/>
    </row>
    <row r="895" ht="15.75" customHeight="1">
      <c r="B895" s="16"/>
    </row>
    <row r="896" ht="15.75" customHeight="1">
      <c r="B896" s="16"/>
    </row>
    <row r="897" ht="15.75" customHeight="1">
      <c r="B897" s="16"/>
    </row>
    <row r="898" ht="15.75" customHeight="1">
      <c r="B898" s="16"/>
    </row>
    <row r="899" ht="15.75" customHeight="1">
      <c r="B899" s="16"/>
    </row>
    <row r="900" ht="15.75" customHeight="1">
      <c r="B900" s="16"/>
    </row>
    <row r="901" ht="15.75" customHeight="1">
      <c r="B901" s="16"/>
    </row>
    <row r="902" ht="15.75" customHeight="1">
      <c r="B902" s="16"/>
    </row>
    <row r="903" ht="15.75" customHeight="1">
      <c r="B903" s="16"/>
    </row>
    <row r="904" ht="15.75" customHeight="1">
      <c r="B904" s="16"/>
    </row>
    <row r="905" ht="15.75" customHeight="1">
      <c r="B905" s="16"/>
    </row>
    <row r="906" ht="15.75" customHeight="1">
      <c r="B906" s="16"/>
    </row>
    <row r="907" ht="15.75" customHeight="1">
      <c r="B907" s="16"/>
    </row>
    <row r="908" ht="15.75" customHeight="1">
      <c r="B908" s="16"/>
    </row>
    <row r="909" ht="15.75" customHeight="1">
      <c r="B909" s="16"/>
    </row>
    <row r="910" ht="15.75" customHeight="1">
      <c r="B910" s="16"/>
    </row>
    <row r="911" ht="15.75" customHeight="1">
      <c r="B911" s="16"/>
    </row>
    <row r="912" ht="15.75" customHeight="1">
      <c r="B912" s="16"/>
    </row>
    <row r="913" ht="15.75" customHeight="1">
      <c r="B913" s="16"/>
    </row>
    <row r="914" ht="15.75" customHeight="1">
      <c r="B914" s="16"/>
    </row>
    <row r="915" ht="15.75" customHeight="1">
      <c r="B915" s="16"/>
    </row>
    <row r="916" ht="15.75" customHeight="1">
      <c r="B916" s="16"/>
    </row>
    <row r="917" ht="15.75" customHeight="1">
      <c r="B917" s="16"/>
    </row>
    <row r="918" ht="15.75" customHeight="1">
      <c r="B918" s="16"/>
    </row>
    <row r="919" ht="15.75" customHeight="1">
      <c r="B919" s="16"/>
    </row>
    <row r="920" ht="15.75" customHeight="1">
      <c r="B920" s="16"/>
    </row>
    <row r="921" ht="15.75" customHeight="1">
      <c r="B921" s="16"/>
    </row>
    <row r="922" ht="15.75" customHeight="1">
      <c r="B922" s="16"/>
    </row>
    <row r="923" ht="15.75" customHeight="1">
      <c r="B923" s="16"/>
    </row>
    <row r="924" ht="15.75" customHeight="1">
      <c r="B924" s="16"/>
    </row>
    <row r="925" ht="15.75" customHeight="1">
      <c r="B925" s="16"/>
    </row>
    <row r="926" ht="15.75" customHeight="1">
      <c r="B926" s="16"/>
    </row>
    <row r="927" ht="15.75" customHeight="1">
      <c r="B927" s="16"/>
    </row>
    <row r="928" ht="15.75" customHeight="1">
      <c r="B928" s="16"/>
    </row>
    <row r="929" ht="15.75" customHeight="1">
      <c r="B929" s="16"/>
    </row>
    <row r="930" ht="15.75" customHeight="1">
      <c r="B930" s="16"/>
    </row>
    <row r="931" ht="15.75" customHeight="1">
      <c r="B931" s="16"/>
    </row>
    <row r="932" ht="15.75" customHeight="1">
      <c r="B932" s="16"/>
    </row>
    <row r="933" ht="15.75" customHeight="1">
      <c r="B933" s="16"/>
    </row>
    <row r="934" ht="15.75" customHeight="1">
      <c r="B934" s="16"/>
    </row>
    <row r="935" ht="15.75" customHeight="1">
      <c r="B935" s="16"/>
    </row>
    <row r="936" ht="15.75" customHeight="1">
      <c r="B936" s="16"/>
    </row>
    <row r="937" ht="15.75" customHeight="1">
      <c r="B937" s="16"/>
    </row>
    <row r="938" ht="15.75" customHeight="1">
      <c r="B938" s="16"/>
    </row>
    <row r="939" ht="15.75" customHeight="1">
      <c r="B939" s="16"/>
    </row>
    <row r="940" ht="15.75" customHeight="1">
      <c r="B940" s="16"/>
    </row>
    <row r="941" ht="15.75" customHeight="1">
      <c r="B941" s="16"/>
    </row>
    <row r="942" ht="15.75" customHeight="1">
      <c r="B942" s="16"/>
    </row>
    <row r="943" ht="15.75" customHeight="1">
      <c r="B943" s="16"/>
    </row>
    <row r="944" ht="15.75" customHeight="1">
      <c r="B944" s="16"/>
    </row>
    <row r="945" ht="15.75" customHeight="1">
      <c r="B945" s="16"/>
    </row>
    <row r="946" ht="15.75" customHeight="1">
      <c r="B946" s="16"/>
    </row>
    <row r="947" ht="15.75" customHeight="1">
      <c r="B947" s="16"/>
    </row>
    <row r="948" ht="15.75" customHeight="1">
      <c r="B948" s="16"/>
    </row>
    <row r="949" ht="15.75" customHeight="1">
      <c r="B949" s="16"/>
    </row>
    <row r="950" ht="15.75" customHeight="1">
      <c r="B950" s="16"/>
    </row>
    <row r="951" ht="15.75" customHeight="1">
      <c r="B951" s="16"/>
    </row>
    <row r="952" ht="15.75" customHeight="1">
      <c r="B952" s="16"/>
    </row>
    <row r="953" ht="15.75" customHeight="1">
      <c r="B953" s="16"/>
    </row>
    <row r="954" ht="15.75" customHeight="1">
      <c r="B954" s="16"/>
    </row>
    <row r="955" ht="15.75" customHeight="1">
      <c r="B955" s="16"/>
    </row>
    <row r="956" ht="15.75" customHeight="1">
      <c r="B956" s="16"/>
    </row>
    <row r="957" ht="15.75" customHeight="1">
      <c r="B957" s="16"/>
    </row>
    <row r="958" ht="15.75" customHeight="1">
      <c r="B958" s="16"/>
    </row>
    <row r="959" ht="15.75" customHeight="1">
      <c r="B959" s="16"/>
    </row>
    <row r="960" ht="15.75" customHeight="1">
      <c r="B960" s="16"/>
    </row>
    <row r="961" ht="15.75" customHeight="1">
      <c r="B961" s="16"/>
    </row>
    <row r="962" ht="15.75" customHeight="1">
      <c r="B962" s="16"/>
    </row>
    <row r="963" ht="15.75" customHeight="1">
      <c r="B963" s="16"/>
    </row>
    <row r="964" ht="15.75" customHeight="1">
      <c r="B964" s="16"/>
    </row>
    <row r="965" ht="15.75" customHeight="1">
      <c r="B965" s="16"/>
    </row>
    <row r="966" ht="15.75" customHeight="1">
      <c r="B966" s="16"/>
    </row>
    <row r="967" ht="15.75" customHeight="1">
      <c r="B967" s="16"/>
    </row>
    <row r="968" ht="15.75" customHeight="1">
      <c r="B968" s="16"/>
    </row>
    <row r="969" ht="15.75" customHeight="1">
      <c r="B969" s="16"/>
    </row>
    <row r="970" ht="15.75" customHeight="1">
      <c r="B970" s="16"/>
    </row>
    <row r="971" ht="15.75" customHeight="1">
      <c r="B971" s="16"/>
    </row>
    <row r="972" ht="15.75" customHeight="1">
      <c r="B972" s="16"/>
    </row>
    <row r="973" ht="15.75" customHeight="1">
      <c r="B973" s="16"/>
    </row>
    <row r="974" ht="15.75" customHeight="1">
      <c r="B974" s="16"/>
    </row>
    <row r="975" ht="15.75" customHeight="1">
      <c r="B975" s="16"/>
    </row>
    <row r="976" ht="15.75" customHeight="1">
      <c r="B976" s="16"/>
    </row>
    <row r="977" ht="15.75" customHeight="1">
      <c r="B977" s="16"/>
    </row>
    <row r="978" ht="15.75" customHeight="1">
      <c r="B978" s="16"/>
    </row>
    <row r="979" ht="15.75" customHeight="1">
      <c r="B979" s="16"/>
    </row>
    <row r="980" ht="15.75" customHeight="1">
      <c r="B980" s="16"/>
    </row>
    <row r="981" ht="15.75" customHeight="1">
      <c r="B981" s="16"/>
    </row>
    <row r="982" ht="15.75" customHeight="1">
      <c r="B982" s="16"/>
    </row>
    <row r="983" ht="15.75" customHeight="1">
      <c r="B983" s="16"/>
    </row>
    <row r="984" ht="15.75" customHeight="1">
      <c r="B984" s="16"/>
    </row>
    <row r="985" ht="15.75" customHeight="1">
      <c r="B985" s="16"/>
    </row>
    <row r="986" ht="15.75" customHeight="1">
      <c r="B986" s="16"/>
    </row>
    <row r="987" ht="15.75" customHeight="1">
      <c r="B987" s="16"/>
    </row>
    <row r="988" ht="15.75" customHeight="1">
      <c r="B988" s="16"/>
    </row>
    <row r="989" ht="15.75" customHeight="1">
      <c r="B989" s="16"/>
    </row>
    <row r="990" ht="15.75" customHeight="1">
      <c r="B990" s="16"/>
    </row>
    <row r="991" ht="15.75" customHeight="1">
      <c r="B991" s="16"/>
    </row>
    <row r="992" ht="15.75" customHeight="1">
      <c r="B992" s="16"/>
    </row>
    <row r="993" ht="15.75" customHeight="1">
      <c r="B993" s="16"/>
    </row>
    <row r="994" ht="15.75" customHeight="1">
      <c r="B994" s="16"/>
    </row>
    <row r="995" ht="15.75" customHeight="1">
      <c r="B995" s="16"/>
    </row>
    <row r="996" ht="15.75" customHeight="1">
      <c r="B996" s="16"/>
    </row>
    <row r="997" ht="15.75" customHeight="1">
      <c r="B997" s="16"/>
    </row>
    <row r="998" ht="15.75" customHeight="1">
      <c r="B998" s="16"/>
    </row>
    <row r="999" ht="15.75" customHeight="1">
      <c r="B999" s="16"/>
    </row>
    <row r="1000" ht="15.75" customHeight="1">
      <c r="B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7.71"/>
    <col customWidth="1" min="3" max="3" width="13.0"/>
    <col customWidth="1" min="4" max="4" width="11.71"/>
    <col customWidth="1" min="5" max="5" width="11.86"/>
    <col customWidth="1" min="6" max="6" width="23.29"/>
  </cols>
  <sheetData>
    <row r="1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G1" s="3" t="s">
        <v>56</v>
      </c>
      <c r="J1" s="3" t="s">
        <v>5</v>
      </c>
      <c r="K1" s="3" t="s">
        <v>6</v>
      </c>
      <c r="L1" s="3" t="s">
        <v>7</v>
      </c>
      <c r="M1" s="3" t="s">
        <v>8</v>
      </c>
    </row>
    <row r="2">
      <c r="A2" s="17" t="s">
        <v>57</v>
      </c>
      <c r="B2" s="18" t="s">
        <v>12</v>
      </c>
      <c r="C2" s="19">
        <v>0.5345486111111111</v>
      </c>
      <c r="D2" s="19">
        <v>0.5345486111111111</v>
      </c>
      <c r="E2" s="19">
        <v>0.5371643518518519</v>
      </c>
      <c r="G2" s="3">
        <v>0.0</v>
      </c>
      <c r="J2" s="7" t="str">
        <f t="shared" ref="J2:J34" si="1">TEXT(E2-D2, "mm:ss")</f>
        <v>03:46</v>
      </c>
      <c r="K2" s="7" t="str">
        <f t="shared" ref="K2:K34" si="2">LEFT(J2,FIND(":",J2)-1)</f>
        <v>03</v>
      </c>
      <c r="L2" s="7" t="str">
        <f t="shared" ref="L2:L34" si="3">RIGHT(J2,2)</f>
        <v>46</v>
      </c>
      <c r="M2" s="7">
        <f t="shared" ref="M2:M34" si="4">K2*60+L2</f>
        <v>226</v>
      </c>
      <c r="P2" s="17">
        <v>4.0</v>
      </c>
      <c r="Q2" s="7" t="str">
        <f t="shared" ref="Q2:Q34" si="5">IF(P2=3, "East", "West")</f>
        <v>West</v>
      </c>
    </row>
    <row r="3">
      <c r="A3" s="17" t="s">
        <v>58</v>
      </c>
      <c r="B3" s="18" t="s">
        <v>10</v>
      </c>
      <c r="C3" s="19">
        <v>0.535150462962963</v>
      </c>
      <c r="D3" s="19">
        <v>0.5373263888888888</v>
      </c>
      <c r="E3" s="19">
        <v>0.5396412037037037</v>
      </c>
      <c r="G3" s="3">
        <v>1.0</v>
      </c>
      <c r="J3" s="7" t="str">
        <f t="shared" si="1"/>
        <v>03:20</v>
      </c>
      <c r="K3" s="7" t="str">
        <f t="shared" si="2"/>
        <v>03</v>
      </c>
      <c r="L3" s="7" t="str">
        <f t="shared" si="3"/>
        <v>20</v>
      </c>
      <c r="M3" s="7">
        <f t="shared" si="4"/>
        <v>200</v>
      </c>
      <c r="P3" s="17">
        <v>3.0</v>
      </c>
      <c r="Q3" s="7" t="str">
        <f t="shared" si="5"/>
        <v>East</v>
      </c>
    </row>
    <row r="4">
      <c r="A4" s="17" t="s">
        <v>59</v>
      </c>
      <c r="B4" s="18" t="s">
        <v>12</v>
      </c>
      <c r="C4" s="19">
        <v>0.5376736111111111</v>
      </c>
      <c r="D4" s="19">
        <v>0.5376736111111111</v>
      </c>
      <c r="E4" s="19">
        <v>0.5409375</v>
      </c>
      <c r="F4" s="3" t="s">
        <v>60</v>
      </c>
      <c r="J4" s="7" t="str">
        <f t="shared" si="1"/>
        <v>04:42</v>
      </c>
      <c r="K4" s="7" t="str">
        <f t="shared" si="2"/>
        <v>04</v>
      </c>
      <c r="L4" s="7" t="str">
        <f t="shared" si="3"/>
        <v>42</v>
      </c>
      <c r="M4" s="7">
        <f t="shared" si="4"/>
        <v>282</v>
      </c>
      <c r="P4" s="17">
        <v>4.0</v>
      </c>
      <c r="Q4" s="7" t="str">
        <f t="shared" si="5"/>
        <v>West</v>
      </c>
    </row>
    <row r="5">
      <c r="A5" s="17" t="s">
        <v>61</v>
      </c>
      <c r="B5" s="18" t="s">
        <v>10</v>
      </c>
      <c r="C5" s="19">
        <v>0.5380787037037037</v>
      </c>
      <c r="D5" s="19">
        <v>0.5399305555555556</v>
      </c>
      <c r="E5" s="20">
        <v>0.5427430555555556</v>
      </c>
      <c r="G5" s="3">
        <v>1.0</v>
      </c>
      <c r="J5" s="7" t="str">
        <f t="shared" si="1"/>
        <v>04:03</v>
      </c>
      <c r="K5" s="7" t="str">
        <f t="shared" si="2"/>
        <v>04</v>
      </c>
      <c r="L5" s="7" t="str">
        <f t="shared" si="3"/>
        <v>03</v>
      </c>
      <c r="M5" s="7">
        <f t="shared" si="4"/>
        <v>243</v>
      </c>
      <c r="P5" s="17">
        <v>3.0</v>
      </c>
      <c r="Q5" s="7" t="str">
        <f t="shared" si="5"/>
        <v>East</v>
      </c>
    </row>
    <row r="6">
      <c r="A6" s="17" t="s">
        <v>62</v>
      </c>
      <c r="B6" s="18" t="s">
        <v>12</v>
      </c>
      <c r="C6" s="19">
        <v>0.5389930555555555</v>
      </c>
      <c r="D6" s="19">
        <v>0.541261574074074</v>
      </c>
      <c r="E6" s="20">
        <v>0.5433449074074074</v>
      </c>
      <c r="G6" s="3">
        <v>2.0</v>
      </c>
      <c r="J6" s="7" t="str">
        <f t="shared" si="1"/>
        <v>03:00</v>
      </c>
      <c r="K6" s="7" t="str">
        <f t="shared" si="2"/>
        <v>03</v>
      </c>
      <c r="L6" s="7" t="str">
        <f t="shared" si="3"/>
        <v>00</v>
      </c>
      <c r="M6" s="7">
        <f t="shared" si="4"/>
        <v>180</v>
      </c>
      <c r="P6" s="17">
        <v>4.0</v>
      </c>
      <c r="Q6" s="7" t="str">
        <f t="shared" si="5"/>
        <v>West</v>
      </c>
    </row>
    <row r="7">
      <c r="A7" s="17" t="s">
        <v>63</v>
      </c>
      <c r="B7" s="18" t="s">
        <v>10</v>
      </c>
      <c r="C7" s="19">
        <v>0.5399884259259259</v>
      </c>
      <c r="D7" s="19">
        <v>0.5434837962962963</v>
      </c>
      <c r="E7" s="20">
        <v>0.5448726851851852</v>
      </c>
      <c r="J7" s="7" t="str">
        <f t="shared" si="1"/>
        <v>02:00</v>
      </c>
      <c r="K7" s="7" t="str">
        <f t="shared" si="2"/>
        <v>02</v>
      </c>
      <c r="L7" s="7" t="str">
        <f t="shared" si="3"/>
        <v>00</v>
      </c>
      <c r="M7" s="7">
        <f t="shared" si="4"/>
        <v>120</v>
      </c>
      <c r="P7" s="17">
        <v>3.0</v>
      </c>
      <c r="Q7" s="7" t="str">
        <f t="shared" si="5"/>
        <v>East</v>
      </c>
    </row>
    <row r="8">
      <c r="A8" s="17" t="s">
        <v>64</v>
      </c>
      <c r="B8" s="18" t="s">
        <v>12</v>
      </c>
      <c r="C8" s="19">
        <v>0.5414930555555556</v>
      </c>
      <c r="D8" s="19">
        <v>0.5435185185185185</v>
      </c>
      <c r="E8" s="20">
        <v>0.5455671296296296</v>
      </c>
      <c r="J8" s="7" t="str">
        <f t="shared" si="1"/>
        <v>02:57</v>
      </c>
      <c r="K8" s="7" t="str">
        <f t="shared" si="2"/>
        <v>02</v>
      </c>
      <c r="L8" s="7" t="str">
        <f t="shared" si="3"/>
        <v>57</v>
      </c>
      <c r="M8" s="7">
        <f t="shared" si="4"/>
        <v>177</v>
      </c>
      <c r="P8" s="17">
        <v>4.0</v>
      </c>
      <c r="Q8" s="7" t="str">
        <f t="shared" si="5"/>
        <v>West</v>
      </c>
    </row>
    <row r="9">
      <c r="A9" s="17" t="s">
        <v>65</v>
      </c>
      <c r="B9" s="18" t="s">
        <v>10</v>
      </c>
      <c r="C9" s="19">
        <v>0.5430671296296297</v>
      </c>
      <c r="D9" s="19">
        <v>0.5456597222222223</v>
      </c>
      <c r="E9" s="20">
        <v>0.5487847222222222</v>
      </c>
      <c r="F9" s="3" t="s">
        <v>66</v>
      </c>
      <c r="J9" s="7" t="str">
        <f t="shared" si="1"/>
        <v>04:30</v>
      </c>
      <c r="K9" s="7" t="str">
        <f t="shared" si="2"/>
        <v>04</v>
      </c>
      <c r="L9" s="7" t="str">
        <f t="shared" si="3"/>
        <v>30</v>
      </c>
      <c r="M9" s="7">
        <f t="shared" si="4"/>
        <v>270</v>
      </c>
      <c r="P9" s="17">
        <v>3.0</v>
      </c>
      <c r="Q9" s="7" t="str">
        <f t="shared" si="5"/>
        <v>East</v>
      </c>
    </row>
    <row r="10">
      <c r="A10" s="17" t="s">
        <v>67</v>
      </c>
      <c r="B10" s="18" t="s">
        <v>12</v>
      </c>
      <c r="C10" s="19">
        <v>0.5438888888888889</v>
      </c>
      <c r="D10" s="19">
        <v>0.5457175925925926</v>
      </c>
      <c r="E10" s="20">
        <v>0.5487847222222222</v>
      </c>
      <c r="J10" s="7" t="str">
        <f t="shared" si="1"/>
        <v>04:25</v>
      </c>
      <c r="K10" s="7" t="str">
        <f t="shared" si="2"/>
        <v>04</v>
      </c>
      <c r="L10" s="7" t="str">
        <f t="shared" si="3"/>
        <v>25</v>
      </c>
      <c r="M10" s="7">
        <f t="shared" si="4"/>
        <v>265</v>
      </c>
      <c r="P10" s="17">
        <v>4.0</v>
      </c>
      <c r="Q10" s="7" t="str">
        <f t="shared" si="5"/>
        <v>West</v>
      </c>
    </row>
    <row r="11">
      <c r="A11" s="17" t="s">
        <v>68</v>
      </c>
      <c r="B11" s="18" t="s">
        <v>10</v>
      </c>
      <c r="C11" s="19">
        <v>0.5458912037037037</v>
      </c>
      <c r="D11" s="19">
        <v>0.5489004629629629</v>
      </c>
      <c r="E11" s="20">
        <v>0.551400462962963</v>
      </c>
      <c r="J11" s="7" t="str">
        <f t="shared" si="1"/>
        <v>03:36</v>
      </c>
      <c r="K11" s="7" t="str">
        <f t="shared" si="2"/>
        <v>03</v>
      </c>
      <c r="L11" s="7" t="str">
        <f t="shared" si="3"/>
        <v>36</v>
      </c>
      <c r="M11" s="7">
        <f t="shared" si="4"/>
        <v>216</v>
      </c>
      <c r="P11" s="17">
        <v>3.0</v>
      </c>
      <c r="Q11" s="7" t="str">
        <f t="shared" si="5"/>
        <v>East</v>
      </c>
    </row>
    <row r="12">
      <c r="A12" s="17" t="s">
        <v>69</v>
      </c>
      <c r="B12" s="18" t="s">
        <v>12</v>
      </c>
      <c r="C12" s="19">
        <v>0.5460069444444444</v>
      </c>
      <c r="D12" s="19">
        <v>0.5489004629629629</v>
      </c>
      <c r="E12" s="20">
        <v>0.5521296296296296</v>
      </c>
      <c r="J12" s="7" t="str">
        <f t="shared" si="1"/>
        <v>04:39</v>
      </c>
      <c r="K12" s="7" t="str">
        <f t="shared" si="2"/>
        <v>04</v>
      </c>
      <c r="L12" s="7" t="str">
        <f t="shared" si="3"/>
        <v>39</v>
      </c>
      <c r="M12" s="7">
        <f t="shared" si="4"/>
        <v>279</v>
      </c>
      <c r="P12" s="17">
        <v>4.0</v>
      </c>
      <c r="Q12" s="7" t="str">
        <f t="shared" si="5"/>
        <v>West</v>
      </c>
    </row>
    <row r="13">
      <c r="A13" s="17" t="s">
        <v>70</v>
      </c>
      <c r="B13" s="18" t="s">
        <v>10</v>
      </c>
      <c r="C13" s="19">
        <v>0.5473842592592593</v>
      </c>
      <c r="D13" s="19">
        <v>0.5522569444444444</v>
      </c>
      <c r="E13" s="20">
        <v>0.5548032407407407</v>
      </c>
      <c r="J13" s="7" t="str">
        <f t="shared" si="1"/>
        <v>03:40</v>
      </c>
      <c r="K13" s="7" t="str">
        <f t="shared" si="2"/>
        <v>03</v>
      </c>
      <c r="L13" s="7" t="str">
        <f t="shared" si="3"/>
        <v>40</v>
      </c>
      <c r="M13" s="7">
        <f t="shared" si="4"/>
        <v>220</v>
      </c>
      <c r="P13" s="17">
        <v>3.0</v>
      </c>
      <c r="Q13" s="7" t="str">
        <f t="shared" si="5"/>
        <v>East</v>
      </c>
    </row>
    <row r="14">
      <c r="A14" s="17" t="s">
        <v>71</v>
      </c>
      <c r="B14" s="18" t="s">
        <v>12</v>
      </c>
      <c r="C14" s="19">
        <v>0.5487615740740741</v>
      </c>
      <c r="D14" s="19">
        <v>0.5522800925925926</v>
      </c>
      <c r="E14" s="20">
        <v>0.5557291666666667</v>
      </c>
      <c r="J14" s="7" t="str">
        <f t="shared" si="1"/>
        <v>04:58</v>
      </c>
      <c r="K14" s="7" t="str">
        <f t="shared" si="2"/>
        <v>04</v>
      </c>
      <c r="L14" s="7" t="str">
        <f t="shared" si="3"/>
        <v>58</v>
      </c>
      <c r="M14" s="7">
        <f t="shared" si="4"/>
        <v>298</v>
      </c>
      <c r="P14" s="17">
        <v>4.0</v>
      </c>
      <c r="Q14" s="7" t="str">
        <f t="shared" si="5"/>
        <v>West</v>
      </c>
    </row>
    <row r="15">
      <c r="A15" s="17" t="s">
        <v>72</v>
      </c>
      <c r="B15" s="18" t="s">
        <v>10</v>
      </c>
      <c r="C15" s="19">
        <v>0.5492708333333334</v>
      </c>
      <c r="D15" s="19">
        <v>0.5559490740740741</v>
      </c>
      <c r="E15" s="20">
        <v>0.5588078703703704</v>
      </c>
      <c r="J15" s="7" t="str">
        <f t="shared" si="1"/>
        <v>04:07</v>
      </c>
      <c r="K15" s="7" t="str">
        <f t="shared" si="2"/>
        <v>04</v>
      </c>
      <c r="L15" s="7" t="str">
        <f t="shared" si="3"/>
        <v>07</v>
      </c>
      <c r="M15" s="7">
        <f t="shared" si="4"/>
        <v>247</v>
      </c>
      <c r="P15" s="17">
        <v>3.0</v>
      </c>
      <c r="Q15" s="7" t="str">
        <f t="shared" si="5"/>
        <v>East</v>
      </c>
    </row>
    <row r="16">
      <c r="A16" s="17" t="s">
        <v>73</v>
      </c>
      <c r="B16" s="18" t="s">
        <v>12</v>
      </c>
      <c r="C16" s="19">
        <v>0.5529398148148148</v>
      </c>
      <c r="D16" s="19">
        <v>0.5559606481481482</v>
      </c>
      <c r="E16" s="20">
        <v>0.5588078703703704</v>
      </c>
      <c r="J16" s="7" t="str">
        <f t="shared" si="1"/>
        <v>04:06</v>
      </c>
      <c r="K16" s="7" t="str">
        <f t="shared" si="2"/>
        <v>04</v>
      </c>
      <c r="L16" s="7" t="str">
        <f t="shared" si="3"/>
        <v>06</v>
      </c>
      <c r="M16" s="7">
        <f t="shared" si="4"/>
        <v>246</v>
      </c>
      <c r="P16" s="17">
        <v>4.0</v>
      </c>
      <c r="Q16" s="7" t="str">
        <f t="shared" si="5"/>
        <v>West</v>
      </c>
    </row>
    <row r="17">
      <c r="A17" s="17" t="s">
        <v>74</v>
      </c>
      <c r="B17" s="18" t="s">
        <v>10</v>
      </c>
      <c r="C17" s="19">
        <v>0.5558449074074074</v>
      </c>
      <c r="D17" s="19">
        <v>0.5588888888888889</v>
      </c>
      <c r="E17" s="20">
        <v>0.561412037037037</v>
      </c>
      <c r="J17" s="7" t="str">
        <f t="shared" si="1"/>
        <v>03:38</v>
      </c>
      <c r="K17" s="7" t="str">
        <f t="shared" si="2"/>
        <v>03</v>
      </c>
      <c r="L17" s="7" t="str">
        <f t="shared" si="3"/>
        <v>38</v>
      </c>
      <c r="M17" s="7">
        <f t="shared" si="4"/>
        <v>218</v>
      </c>
      <c r="P17" s="17">
        <v>3.0</v>
      </c>
      <c r="Q17" s="7" t="str">
        <f t="shared" si="5"/>
        <v>East</v>
      </c>
    </row>
    <row r="18">
      <c r="A18" s="17" t="s">
        <v>75</v>
      </c>
      <c r="B18" s="18" t="s">
        <v>12</v>
      </c>
      <c r="C18" s="19">
        <v>0.5560995370370371</v>
      </c>
      <c r="D18" s="19">
        <v>0.5589004629629629</v>
      </c>
      <c r="E18" s="20">
        <v>0.561412037037037</v>
      </c>
      <c r="J18" s="7" t="str">
        <f t="shared" si="1"/>
        <v>03:37</v>
      </c>
      <c r="K18" s="7" t="str">
        <f t="shared" si="2"/>
        <v>03</v>
      </c>
      <c r="L18" s="7" t="str">
        <f t="shared" si="3"/>
        <v>37</v>
      </c>
      <c r="M18" s="7">
        <f t="shared" si="4"/>
        <v>217</v>
      </c>
      <c r="P18" s="17">
        <v>4.0</v>
      </c>
      <c r="Q18" s="7" t="str">
        <f t="shared" si="5"/>
        <v>West</v>
      </c>
    </row>
    <row r="19">
      <c r="A19" s="17" t="s">
        <v>76</v>
      </c>
      <c r="B19" s="18" t="s">
        <v>10</v>
      </c>
      <c r="C19" s="19">
        <v>0.5570717592592592</v>
      </c>
      <c r="D19" s="19">
        <v>0.5614930555555555</v>
      </c>
      <c r="E19" s="20">
        <v>0.5640856481481481</v>
      </c>
      <c r="J19" s="7" t="str">
        <f t="shared" si="1"/>
        <v>03:44</v>
      </c>
      <c r="K19" s="7" t="str">
        <f t="shared" si="2"/>
        <v>03</v>
      </c>
      <c r="L19" s="7" t="str">
        <f t="shared" si="3"/>
        <v>44</v>
      </c>
      <c r="M19" s="7">
        <f t="shared" si="4"/>
        <v>224</v>
      </c>
      <c r="P19" s="17">
        <v>3.0</v>
      </c>
      <c r="Q19" s="7" t="str">
        <f t="shared" si="5"/>
        <v>East</v>
      </c>
    </row>
    <row r="20">
      <c r="A20" s="17" t="s">
        <v>77</v>
      </c>
      <c r="B20" s="18" t="s">
        <v>12</v>
      </c>
      <c r="C20" s="19">
        <v>0.5578703703703703</v>
      </c>
      <c r="D20" s="19">
        <v>0.5614930555555555</v>
      </c>
      <c r="E20" s="20">
        <v>0.5640856481481481</v>
      </c>
      <c r="J20" s="7" t="str">
        <f t="shared" si="1"/>
        <v>03:44</v>
      </c>
      <c r="K20" s="7" t="str">
        <f t="shared" si="2"/>
        <v>03</v>
      </c>
      <c r="L20" s="7" t="str">
        <f t="shared" si="3"/>
        <v>44</v>
      </c>
      <c r="M20" s="7">
        <f t="shared" si="4"/>
        <v>224</v>
      </c>
      <c r="P20" s="17">
        <v>4.0</v>
      </c>
      <c r="Q20" s="7" t="str">
        <f t="shared" si="5"/>
        <v>West</v>
      </c>
    </row>
    <row r="21">
      <c r="A21" s="17" t="s">
        <v>78</v>
      </c>
      <c r="B21" s="18" t="s">
        <v>10</v>
      </c>
      <c r="C21" s="19">
        <v>0.5597106481481482</v>
      </c>
      <c r="D21" s="19">
        <v>0.5641550925925926</v>
      </c>
      <c r="E21" s="20">
        <v>0.5662384259259259</v>
      </c>
      <c r="J21" s="7" t="str">
        <f t="shared" si="1"/>
        <v>03:00</v>
      </c>
      <c r="K21" s="7" t="str">
        <f t="shared" si="2"/>
        <v>03</v>
      </c>
      <c r="L21" s="7" t="str">
        <f t="shared" si="3"/>
        <v>00</v>
      </c>
      <c r="M21" s="7">
        <f t="shared" si="4"/>
        <v>180</v>
      </c>
      <c r="P21" s="17">
        <v>3.0</v>
      </c>
      <c r="Q21" s="7" t="str">
        <f t="shared" si="5"/>
        <v>East</v>
      </c>
    </row>
    <row r="22">
      <c r="A22" s="17" t="s">
        <v>79</v>
      </c>
      <c r="B22" s="18" t="s">
        <v>12</v>
      </c>
      <c r="C22" s="19">
        <v>0.5597916666666667</v>
      </c>
      <c r="D22" s="19">
        <v>0.5641666666666667</v>
      </c>
      <c r="E22" s="20">
        <v>0.5655439814814814</v>
      </c>
      <c r="J22" s="7" t="str">
        <f t="shared" si="1"/>
        <v>01:59</v>
      </c>
      <c r="K22" s="7" t="str">
        <f t="shared" si="2"/>
        <v>01</v>
      </c>
      <c r="L22" s="7" t="str">
        <f t="shared" si="3"/>
        <v>59</v>
      </c>
      <c r="M22" s="7">
        <f t="shared" si="4"/>
        <v>119</v>
      </c>
      <c r="P22" s="17">
        <v>4.0</v>
      </c>
      <c r="Q22" s="7" t="str">
        <f t="shared" si="5"/>
        <v>West</v>
      </c>
    </row>
    <row r="23">
      <c r="A23" s="17" t="s">
        <v>80</v>
      </c>
      <c r="B23" s="18" t="s">
        <v>10</v>
      </c>
      <c r="C23" s="19">
        <v>0.5600231481481481</v>
      </c>
      <c r="D23" s="19">
        <v>0.5656828703703703</v>
      </c>
      <c r="E23" s="20">
        <v>0.5693171296296297</v>
      </c>
      <c r="J23" s="7" t="str">
        <f t="shared" si="1"/>
        <v>05:14</v>
      </c>
      <c r="K23" s="7" t="str">
        <f t="shared" si="2"/>
        <v>05</v>
      </c>
      <c r="L23" s="7" t="str">
        <f t="shared" si="3"/>
        <v>14</v>
      </c>
      <c r="M23" s="7">
        <f t="shared" si="4"/>
        <v>314</v>
      </c>
      <c r="P23" s="17">
        <v>3.0</v>
      </c>
      <c r="Q23" s="7" t="str">
        <f t="shared" si="5"/>
        <v>East</v>
      </c>
    </row>
    <row r="24">
      <c r="A24" s="17" t="s">
        <v>62</v>
      </c>
      <c r="B24" s="18" t="s">
        <v>12</v>
      </c>
      <c r="C24" s="19">
        <v>0.5625347222222222</v>
      </c>
      <c r="D24" s="19">
        <v>0.5656828703703703</v>
      </c>
      <c r="E24" s="20">
        <v>0.5693171296296297</v>
      </c>
      <c r="J24" s="7" t="str">
        <f t="shared" si="1"/>
        <v>05:14</v>
      </c>
      <c r="K24" s="7" t="str">
        <f t="shared" si="2"/>
        <v>05</v>
      </c>
      <c r="L24" s="7" t="str">
        <f t="shared" si="3"/>
        <v>14</v>
      </c>
      <c r="M24" s="7">
        <f t="shared" si="4"/>
        <v>314</v>
      </c>
      <c r="P24" s="17">
        <v>4.0</v>
      </c>
      <c r="Q24" s="7" t="str">
        <f t="shared" si="5"/>
        <v>West</v>
      </c>
    </row>
    <row r="25">
      <c r="A25" s="17" t="s">
        <v>65</v>
      </c>
      <c r="B25" s="18" t="s">
        <v>10</v>
      </c>
      <c r="C25" s="19">
        <v>0.5640625</v>
      </c>
      <c r="D25" s="19">
        <v>0.5694328703703704</v>
      </c>
      <c r="E25" s="20">
        <v>0.5723611111111111</v>
      </c>
      <c r="J25" s="7" t="str">
        <f t="shared" si="1"/>
        <v>04:13</v>
      </c>
      <c r="K25" s="7" t="str">
        <f t="shared" si="2"/>
        <v>04</v>
      </c>
      <c r="L25" s="7" t="str">
        <f t="shared" si="3"/>
        <v>13</v>
      </c>
      <c r="M25" s="7">
        <f t="shared" si="4"/>
        <v>253</v>
      </c>
      <c r="P25" s="17">
        <v>3.0</v>
      </c>
      <c r="Q25" s="7" t="str">
        <f t="shared" si="5"/>
        <v>East</v>
      </c>
    </row>
    <row r="26">
      <c r="A26" s="17" t="s">
        <v>81</v>
      </c>
      <c r="B26" s="18" t="s">
        <v>12</v>
      </c>
      <c r="C26" s="19">
        <v>0.5650578703703704</v>
      </c>
      <c r="D26" s="19">
        <v>0.5694328703703704</v>
      </c>
      <c r="E26" s="20">
        <v>0.5723611111111111</v>
      </c>
      <c r="J26" s="7" t="str">
        <f t="shared" si="1"/>
        <v>04:13</v>
      </c>
      <c r="K26" s="7" t="str">
        <f t="shared" si="2"/>
        <v>04</v>
      </c>
      <c r="L26" s="7" t="str">
        <f t="shared" si="3"/>
        <v>13</v>
      </c>
      <c r="M26" s="7">
        <f t="shared" si="4"/>
        <v>253</v>
      </c>
      <c r="P26" s="17">
        <v>4.0</v>
      </c>
      <c r="Q26" s="7" t="str">
        <f t="shared" si="5"/>
        <v>West</v>
      </c>
    </row>
    <row r="27">
      <c r="A27" s="17" t="s">
        <v>82</v>
      </c>
      <c r="B27" s="18" t="s">
        <v>10</v>
      </c>
      <c r="C27" s="19">
        <v>0.5683101851851852</v>
      </c>
      <c r="D27" s="19">
        <v>0.5725231481481482</v>
      </c>
      <c r="E27" s="20">
        <v>0.5747106481481481</v>
      </c>
      <c r="J27" s="7" t="str">
        <f t="shared" si="1"/>
        <v>03:09</v>
      </c>
      <c r="K27" s="7" t="str">
        <f t="shared" si="2"/>
        <v>03</v>
      </c>
      <c r="L27" s="7" t="str">
        <f t="shared" si="3"/>
        <v>09</v>
      </c>
      <c r="M27" s="7">
        <f t="shared" si="4"/>
        <v>189</v>
      </c>
      <c r="P27" s="17">
        <v>3.0</v>
      </c>
      <c r="Q27" s="7" t="str">
        <f t="shared" si="5"/>
        <v>East</v>
      </c>
    </row>
    <row r="28">
      <c r="A28" s="17" t="s">
        <v>83</v>
      </c>
      <c r="B28" s="18" t="s">
        <v>12</v>
      </c>
      <c r="C28" s="19">
        <v>0.5695717592592593</v>
      </c>
      <c r="D28" s="19">
        <v>0.5725231481481482</v>
      </c>
      <c r="E28" s="20">
        <v>0.5747106481481481</v>
      </c>
      <c r="J28" s="7" t="str">
        <f t="shared" si="1"/>
        <v>03:09</v>
      </c>
      <c r="K28" s="7" t="str">
        <f t="shared" si="2"/>
        <v>03</v>
      </c>
      <c r="L28" s="7" t="str">
        <f t="shared" si="3"/>
        <v>09</v>
      </c>
      <c r="M28" s="7">
        <f t="shared" si="4"/>
        <v>189</v>
      </c>
      <c r="P28" s="17">
        <v>4.0</v>
      </c>
      <c r="Q28" s="7" t="str">
        <f t="shared" si="5"/>
        <v>West</v>
      </c>
    </row>
    <row r="29">
      <c r="A29" s="17" t="s">
        <v>84</v>
      </c>
      <c r="B29" s="18" t="s">
        <v>10</v>
      </c>
      <c r="C29" s="19">
        <v>0.5698958333333334</v>
      </c>
      <c r="D29" s="19">
        <v>0.5749421296296297</v>
      </c>
      <c r="E29" s="20">
        <v>0.5778587962962963</v>
      </c>
      <c r="J29" s="7" t="str">
        <f t="shared" si="1"/>
        <v>04:12</v>
      </c>
      <c r="K29" s="7" t="str">
        <f t="shared" si="2"/>
        <v>04</v>
      </c>
      <c r="L29" s="7" t="str">
        <f t="shared" si="3"/>
        <v>12</v>
      </c>
      <c r="M29" s="7">
        <f t="shared" si="4"/>
        <v>252</v>
      </c>
      <c r="P29" s="17">
        <v>3.0</v>
      </c>
      <c r="Q29" s="7" t="str">
        <f t="shared" si="5"/>
        <v>East</v>
      </c>
    </row>
    <row r="30">
      <c r="A30" s="17" t="s">
        <v>85</v>
      </c>
      <c r="B30" s="18" t="s">
        <v>12</v>
      </c>
      <c r="C30" s="19">
        <v>0.5714467592592593</v>
      </c>
      <c r="D30" s="19">
        <v>0.5749652777777777</v>
      </c>
      <c r="E30" s="20">
        <v>0.5778587962962963</v>
      </c>
      <c r="J30" s="7" t="str">
        <f t="shared" si="1"/>
        <v>04:10</v>
      </c>
      <c r="K30" s="7" t="str">
        <f t="shared" si="2"/>
        <v>04</v>
      </c>
      <c r="L30" s="7" t="str">
        <f t="shared" si="3"/>
        <v>10</v>
      </c>
      <c r="M30" s="7">
        <f t="shared" si="4"/>
        <v>250</v>
      </c>
      <c r="P30" s="17">
        <v>4.0</v>
      </c>
      <c r="Q30" s="7" t="str">
        <f t="shared" si="5"/>
        <v>West</v>
      </c>
    </row>
    <row r="31">
      <c r="A31" s="17" t="s">
        <v>86</v>
      </c>
      <c r="B31" s="18" t="s">
        <v>10</v>
      </c>
      <c r="C31" s="19">
        <v>0.5727199074074074</v>
      </c>
      <c r="D31" s="19">
        <v>0.5780092592592593</v>
      </c>
      <c r="E31" s="20">
        <v>0.5812731481481481</v>
      </c>
      <c r="J31" s="7" t="str">
        <f t="shared" si="1"/>
        <v>04:42</v>
      </c>
      <c r="K31" s="7" t="str">
        <f t="shared" si="2"/>
        <v>04</v>
      </c>
      <c r="L31" s="7" t="str">
        <f t="shared" si="3"/>
        <v>42</v>
      </c>
      <c r="M31" s="7">
        <f t="shared" si="4"/>
        <v>282</v>
      </c>
      <c r="P31" s="17">
        <v>3.0</v>
      </c>
      <c r="Q31" s="7" t="str">
        <f t="shared" si="5"/>
        <v>East</v>
      </c>
    </row>
    <row r="32">
      <c r="A32" s="17" t="s">
        <v>87</v>
      </c>
      <c r="B32" s="18" t="s">
        <v>12</v>
      </c>
      <c r="C32" s="19">
        <v>0.5739814814814815</v>
      </c>
      <c r="D32" s="19">
        <v>0.5780787037037037</v>
      </c>
      <c r="E32" s="20">
        <v>0.5798032407407407</v>
      </c>
      <c r="J32" s="7" t="str">
        <f t="shared" si="1"/>
        <v>02:29</v>
      </c>
      <c r="K32" s="7" t="str">
        <f t="shared" si="2"/>
        <v>02</v>
      </c>
      <c r="L32" s="7" t="str">
        <f t="shared" si="3"/>
        <v>29</v>
      </c>
      <c r="M32" s="7">
        <f t="shared" si="4"/>
        <v>149</v>
      </c>
      <c r="P32" s="17">
        <v>4.0</v>
      </c>
      <c r="Q32" s="7" t="str">
        <f t="shared" si="5"/>
        <v>West</v>
      </c>
    </row>
    <row r="33">
      <c r="A33" s="17" t="s">
        <v>88</v>
      </c>
      <c r="B33" s="18" t="s">
        <v>12</v>
      </c>
      <c r="C33" s="19">
        <v>0.575150462962963</v>
      </c>
      <c r="D33" s="19">
        <v>0.5799189814814815</v>
      </c>
      <c r="E33" s="20">
        <v>0.5824652777777778</v>
      </c>
      <c r="J33" s="7" t="str">
        <f t="shared" si="1"/>
        <v>03:40</v>
      </c>
      <c r="K33" s="7" t="str">
        <f t="shared" si="2"/>
        <v>03</v>
      </c>
      <c r="L33" s="7" t="str">
        <f t="shared" si="3"/>
        <v>40</v>
      </c>
      <c r="M33" s="7">
        <f t="shared" si="4"/>
        <v>220</v>
      </c>
      <c r="P33" s="17">
        <v>4.0</v>
      </c>
      <c r="Q33" s="7" t="str">
        <f t="shared" si="5"/>
        <v>West</v>
      </c>
    </row>
    <row r="34">
      <c r="A34" s="17" t="s">
        <v>89</v>
      </c>
      <c r="B34" s="18" t="s">
        <v>12</v>
      </c>
      <c r="C34" s="19">
        <v>0.5758217592592593</v>
      </c>
      <c r="D34" s="19">
        <v>0.5825810185185185</v>
      </c>
      <c r="E34" s="20">
        <v>0.5861458333333334</v>
      </c>
      <c r="J34" s="7" t="str">
        <f t="shared" si="1"/>
        <v>05:08</v>
      </c>
      <c r="K34" s="7" t="str">
        <f t="shared" si="2"/>
        <v>05</v>
      </c>
      <c r="L34" s="7" t="str">
        <f t="shared" si="3"/>
        <v>08</v>
      </c>
      <c r="M34" s="7">
        <f t="shared" si="4"/>
        <v>308</v>
      </c>
      <c r="P34" s="17">
        <v>4.0</v>
      </c>
      <c r="Q34" s="7" t="str">
        <f t="shared" si="5"/>
        <v>West</v>
      </c>
    </row>
    <row r="35">
      <c r="B35" s="21"/>
      <c r="E35" s="22"/>
      <c r="M35" s="3">
        <v>4458.0</v>
      </c>
      <c r="N35" s="3" t="s">
        <v>31</v>
      </c>
    </row>
    <row r="36">
      <c r="B36" s="21"/>
      <c r="E36" s="3">
        <v>615.0</v>
      </c>
      <c r="F36" s="7">
        <f>3600+243</f>
        <v>3843</v>
      </c>
      <c r="I36" s="7">
        <f>E36+F36</f>
        <v>4458</v>
      </c>
      <c r="M36" s="7">
        <f>SUM(M2:M34)</f>
        <v>7624</v>
      </c>
      <c r="N36" s="3" t="s">
        <v>33</v>
      </c>
    </row>
    <row r="37">
      <c r="B37" s="21"/>
      <c r="D37" s="22">
        <v>0.5416666666666666</v>
      </c>
      <c r="E37" s="23">
        <v>0.5345486111111111</v>
      </c>
      <c r="F37" s="23">
        <v>0.5861458333333334</v>
      </c>
      <c r="M37" s="7">
        <f>M36/2</f>
        <v>3812</v>
      </c>
      <c r="N37" s="3" t="s">
        <v>35</v>
      </c>
    </row>
    <row r="38">
      <c r="B38" s="21"/>
      <c r="F38" s="24"/>
      <c r="M38" s="12">
        <f>M37/M35</f>
        <v>0.8550919695</v>
      </c>
      <c r="N38" s="3" t="s">
        <v>37</v>
      </c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  <row r="1001">
      <c r="B1001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6.14"/>
    <col customWidth="1" min="3" max="3" width="11.43"/>
    <col customWidth="1" min="4" max="4" width="12.86"/>
    <col customWidth="1" min="5" max="5" width="13.43"/>
    <col customWidth="1" min="6" max="6" width="9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>
      <c r="A2" s="17" t="s">
        <v>90</v>
      </c>
      <c r="B2" s="25" t="s">
        <v>12</v>
      </c>
      <c r="C2" s="19">
        <v>0.5363425925925925</v>
      </c>
      <c r="D2" s="19">
        <v>0.5365277777777778</v>
      </c>
      <c r="E2" s="19">
        <v>0.5383217592592593</v>
      </c>
      <c r="H2" s="7" t="str">
        <f t="shared" ref="H2:H15" si="1">TEXT(E2-D2, "mm:ss")</f>
        <v>02:35</v>
      </c>
      <c r="I2" s="7" t="str">
        <f t="shared" ref="I2:I15" si="2">LEFT(H2,FIND(":",H2)-1)</f>
        <v>02</v>
      </c>
      <c r="J2" s="7" t="str">
        <f t="shared" ref="J2:J38" si="3">RIGHT(H2,2)</f>
        <v>35</v>
      </c>
      <c r="K2" s="7">
        <f t="shared" ref="K2:K38" si="4">I2*60+J2</f>
        <v>155</v>
      </c>
      <c r="M2" s="3">
        <v>2.0</v>
      </c>
      <c r="N2" s="26" t="str">
        <f>IF(M2=1, "East", "West")</f>
        <v>West</v>
      </c>
    </row>
    <row r="3">
      <c r="A3" s="17" t="s">
        <v>59</v>
      </c>
      <c r="B3" s="27"/>
      <c r="C3" s="19">
        <v>0.5369097222222222</v>
      </c>
      <c r="D3" s="20"/>
      <c r="E3" s="20"/>
      <c r="F3" s="3" t="s">
        <v>91</v>
      </c>
      <c r="H3" s="7" t="str">
        <f t="shared" si="1"/>
        <v>00:00</v>
      </c>
      <c r="I3" s="7" t="str">
        <f t="shared" si="2"/>
        <v>00</v>
      </c>
      <c r="J3" s="7" t="str">
        <f t="shared" si="3"/>
        <v>00</v>
      </c>
      <c r="K3" s="7">
        <f t="shared" si="4"/>
        <v>0</v>
      </c>
      <c r="M3" s="7"/>
      <c r="N3" s="26"/>
    </row>
    <row r="4">
      <c r="A4" s="17" t="s">
        <v>92</v>
      </c>
      <c r="B4" s="25" t="s">
        <v>10</v>
      </c>
      <c r="C4" s="19">
        <v>0.5381597222222222</v>
      </c>
      <c r="D4" s="19">
        <v>0.5384837962962963</v>
      </c>
      <c r="E4" s="19">
        <v>0.5400925925925926</v>
      </c>
      <c r="H4" s="7" t="str">
        <f t="shared" si="1"/>
        <v>02:19</v>
      </c>
      <c r="I4" s="7" t="str">
        <f t="shared" si="2"/>
        <v>02</v>
      </c>
      <c r="J4" s="7" t="str">
        <f t="shared" si="3"/>
        <v>19</v>
      </c>
      <c r="K4" s="7">
        <f t="shared" si="4"/>
        <v>139</v>
      </c>
      <c r="M4" s="3">
        <v>1.0</v>
      </c>
      <c r="N4" s="26" t="str">
        <f t="shared" ref="N4:N8" si="5">IF(M4=1, "East", "West")</f>
        <v>East</v>
      </c>
    </row>
    <row r="5">
      <c r="A5" s="17" t="s">
        <v>93</v>
      </c>
      <c r="B5" s="25" t="s">
        <v>12</v>
      </c>
      <c r="C5" s="19">
        <v>0.5382060185185186</v>
      </c>
      <c r="D5" s="19">
        <v>0.5385416666666667</v>
      </c>
      <c r="E5" s="19">
        <v>0.5408564814814815</v>
      </c>
      <c r="H5" s="7" t="str">
        <f t="shared" si="1"/>
        <v>03:20</v>
      </c>
      <c r="I5" s="7" t="str">
        <f t="shared" si="2"/>
        <v>03</v>
      </c>
      <c r="J5" s="7" t="str">
        <f t="shared" si="3"/>
        <v>20</v>
      </c>
      <c r="K5" s="7">
        <f t="shared" si="4"/>
        <v>200</v>
      </c>
      <c r="M5" s="3">
        <v>2.0</v>
      </c>
      <c r="N5" s="26" t="str">
        <f t="shared" si="5"/>
        <v>West</v>
      </c>
    </row>
    <row r="6">
      <c r="A6" s="17" t="s">
        <v>94</v>
      </c>
      <c r="B6" s="25" t="s">
        <v>10</v>
      </c>
      <c r="C6" s="19">
        <v>0.5399768518518518</v>
      </c>
      <c r="D6" s="19">
        <v>0.5410300925925926</v>
      </c>
      <c r="E6" s="19">
        <v>0.5442361111111111</v>
      </c>
      <c r="H6" s="7" t="str">
        <f t="shared" si="1"/>
        <v>04:37</v>
      </c>
      <c r="I6" s="7" t="str">
        <f t="shared" si="2"/>
        <v>04</v>
      </c>
      <c r="J6" s="7" t="str">
        <f t="shared" si="3"/>
        <v>37</v>
      </c>
      <c r="K6" s="7">
        <f t="shared" si="4"/>
        <v>277</v>
      </c>
      <c r="M6" s="3">
        <v>1.0</v>
      </c>
      <c r="N6" s="26" t="str">
        <f t="shared" si="5"/>
        <v>East</v>
      </c>
      <c r="O6" s="23"/>
    </row>
    <row r="7">
      <c r="A7" s="17" t="s">
        <v>95</v>
      </c>
      <c r="B7" s="25" t="s">
        <v>12</v>
      </c>
      <c r="C7" s="19">
        <v>0.5410648148148148</v>
      </c>
      <c r="D7" s="19">
        <v>0.5411111111111111</v>
      </c>
      <c r="E7" s="20">
        <v>0.5442476851851852</v>
      </c>
      <c r="H7" s="7" t="str">
        <f t="shared" si="1"/>
        <v>04:31</v>
      </c>
      <c r="I7" s="7" t="str">
        <f t="shared" si="2"/>
        <v>04</v>
      </c>
      <c r="J7" s="7" t="str">
        <f t="shared" si="3"/>
        <v>31</v>
      </c>
      <c r="K7" s="7">
        <f t="shared" si="4"/>
        <v>271</v>
      </c>
      <c r="M7" s="3">
        <v>2.0</v>
      </c>
      <c r="N7" s="26" t="str">
        <f t="shared" si="5"/>
        <v>West</v>
      </c>
      <c r="O7" s="28"/>
    </row>
    <row r="8">
      <c r="A8" s="17" t="s">
        <v>96</v>
      </c>
      <c r="B8" s="25" t="s">
        <v>10</v>
      </c>
      <c r="C8" s="19">
        <v>0.04332175925925926</v>
      </c>
      <c r="D8" s="19">
        <v>0.5444560185185185</v>
      </c>
      <c r="E8" s="20">
        <v>0.5466319444444444</v>
      </c>
      <c r="H8" s="7" t="str">
        <f t="shared" si="1"/>
        <v>03:08</v>
      </c>
      <c r="I8" s="7" t="str">
        <f t="shared" si="2"/>
        <v>03</v>
      </c>
      <c r="J8" s="7" t="str">
        <f t="shared" si="3"/>
        <v>08</v>
      </c>
      <c r="K8" s="7">
        <f t="shared" si="4"/>
        <v>188</v>
      </c>
      <c r="M8" s="3">
        <v>1.0</v>
      </c>
      <c r="N8" s="26" t="str">
        <f t="shared" si="5"/>
        <v>East</v>
      </c>
      <c r="O8" s="28"/>
    </row>
    <row r="9">
      <c r="A9" s="17" t="s">
        <v>97</v>
      </c>
      <c r="B9" s="27"/>
      <c r="C9" s="19">
        <v>0.04349537037037037</v>
      </c>
      <c r="D9" s="20"/>
      <c r="E9" s="20"/>
      <c r="F9" s="3" t="s">
        <v>91</v>
      </c>
      <c r="H9" s="7" t="str">
        <f t="shared" si="1"/>
        <v>00:00</v>
      </c>
      <c r="I9" s="7" t="str">
        <f t="shared" si="2"/>
        <v>00</v>
      </c>
      <c r="J9" s="7" t="str">
        <f t="shared" si="3"/>
        <v>00</v>
      </c>
      <c r="K9" s="7">
        <f t="shared" si="4"/>
        <v>0</v>
      </c>
      <c r="M9" s="7"/>
      <c r="N9" s="26"/>
      <c r="O9" s="28"/>
    </row>
    <row r="10">
      <c r="A10" s="17" t="s">
        <v>98</v>
      </c>
      <c r="B10" s="25" t="s">
        <v>10</v>
      </c>
      <c r="C10" s="19">
        <v>0.04461805555555556</v>
      </c>
      <c r="D10" s="20">
        <v>0.544675925925926</v>
      </c>
      <c r="E10" s="20">
        <v>0.5466435185185186</v>
      </c>
      <c r="H10" s="7" t="str">
        <f t="shared" si="1"/>
        <v>02:50</v>
      </c>
      <c r="I10" s="7" t="str">
        <f t="shared" si="2"/>
        <v>02</v>
      </c>
      <c r="J10" s="7" t="str">
        <f t="shared" si="3"/>
        <v>50</v>
      </c>
      <c r="K10" s="7">
        <f t="shared" si="4"/>
        <v>170</v>
      </c>
      <c r="M10" s="3">
        <v>1.0</v>
      </c>
      <c r="N10" s="26" t="str">
        <f>IF(M10=1, "East", "West")</f>
        <v>East</v>
      </c>
      <c r="O10" s="28"/>
    </row>
    <row r="11">
      <c r="A11" s="17" t="s">
        <v>99</v>
      </c>
      <c r="B11" s="27"/>
      <c r="C11" s="19">
        <v>0.0447337962962963</v>
      </c>
      <c r="D11" s="20"/>
      <c r="E11" s="20"/>
      <c r="F11" s="3" t="s">
        <v>100</v>
      </c>
      <c r="H11" s="7" t="str">
        <f t="shared" si="1"/>
        <v>00:00</v>
      </c>
      <c r="I11" s="7" t="str">
        <f t="shared" si="2"/>
        <v>00</v>
      </c>
      <c r="J11" s="7" t="str">
        <f t="shared" si="3"/>
        <v>00</v>
      </c>
      <c r="K11" s="7">
        <f t="shared" si="4"/>
        <v>0</v>
      </c>
      <c r="M11" s="7"/>
      <c r="N11" s="26"/>
      <c r="O11" s="28"/>
    </row>
    <row r="12">
      <c r="A12" s="17" t="s">
        <v>101</v>
      </c>
      <c r="B12" s="25" t="s">
        <v>10</v>
      </c>
      <c r="C12" s="19">
        <v>0.04476851851851852</v>
      </c>
      <c r="D12" s="20">
        <v>0.5469444444444445</v>
      </c>
      <c r="E12" s="20">
        <v>0.5488773148148148</v>
      </c>
      <c r="H12" s="7" t="str">
        <f t="shared" si="1"/>
        <v>02:47</v>
      </c>
      <c r="I12" s="7" t="str">
        <f t="shared" si="2"/>
        <v>02</v>
      </c>
      <c r="J12" s="7" t="str">
        <f t="shared" si="3"/>
        <v>47</v>
      </c>
      <c r="K12" s="7">
        <f t="shared" si="4"/>
        <v>167</v>
      </c>
      <c r="M12" s="3">
        <v>1.0</v>
      </c>
      <c r="N12" s="26" t="str">
        <f t="shared" ref="N12:N19" si="6">IF(M12=1, "East", "West")</f>
        <v>East</v>
      </c>
      <c r="O12" s="28"/>
    </row>
    <row r="13">
      <c r="A13" s="17" t="s">
        <v>102</v>
      </c>
      <c r="B13" s="25" t="s">
        <v>12</v>
      </c>
      <c r="C13" s="19">
        <v>0.04546296296296296</v>
      </c>
      <c r="D13" s="20">
        <v>0.5469560185185185</v>
      </c>
      <c r="E13" s="20">
        <v>0.5905439814814815</v>
      </c>
      <c r="F13" s="3" t="s">
        <v>103</v>
      </c>
      <c r="H13" s="7" t="str">
        <f t="shared" si="1"/>
        <v>02:46</v>
      </c>
      <c r="I13" s="7" t="str">
        <f t="shared" si="2"/>
        <v>02</v>
      </c>
      <c r="J13" s="7" t="str">
        <f t="shared" si="3"/>
        <v>46</v>
      </c>
      <c r="K13" s="7">
        <f t="shared" si="4"/>
        <v>166</v>
      </c>
      <c r="M13" s="3">
        <v>2.0</v>
      </c>
      <c r="N13" s="26" t="str">
        <f t="shared" si="6"/>
        <v>West</v>
      </c>
      <c r="O13" s="28"/>
    </row>
    <row r="14">
      <c r="A14" s="17" t="s">
        <v>104</v>
      </c>
      <c r="B14" s="25" t="s">
        <v>10</v>
      </c>
      <c r="C14" s="19">
        <v>0.04670138888888889</v>
      </c>
      <c r="D14" s="20">
        <v>0.5490277777777778</v>
      </c>
      <c r="E14" s="20">
        <v>0.5506134259259259</v>
      </c>
      <c r="H14" s="7" t="str">
        <f t="shared" si="1"/>
        <v>02:17</v>
      </c>
      <c r="I14" s="7" t="str">
        <f t="shared" si="2"/>
        <v>02</v>
      </c>
      <c r="J14" s="7" t="str">
        <f t="shared" si="3"/>
        <v>17</v>
      </c>
      <c r="K14" s="7">
        <f t="shared" si="4"/>
        <v>137</v>
      </c>
      <c r="M14" s="3">
        <v>1.0</v>
      </c>
      <c r="N14" s="26" t="str">
        <f t="shared" si="6"/>
        <v>East</v>
      </c>
      <c r="O14" s="28"/>
    </row>
    <row r="15">
      <c r="A15" s="17" t="s">
        <v>105</v>
      </c>
      <c r="B15" s="25" t="s">
        <v>12</v>
      </c>
      <c r="C15" s="19">
        <v>0.04770833333333333</v>
      </c>
      <c r="D15" s="20">
        <v>0.5490277777777778</v>
      </c>
      <c r="E15" s="20">
        <v>0.5512962962962963</v>
      </c>
      <c r="H15" s="7" t="str">
        <f t="shared" si="1"/>
        <v>03:16</v>
      </c>
      <c r="I15" s="7" t="str">
        <f t="shared" si="2"/>
        <v>03</v>
      </c>
      <c r="J15" s="7" t="str">
        <f t="shared" si="3"/>
        <v>16</v>
      </c>
      <c r="K15" s="7">
        <f t="shared" si="4"/>
        <v>196</v>
      </c>
      <c r="M15" s="3">
        <v>2.0</v>
      </c>
      <c r="N15" s="26" t="str">
        <f t="shared" si="6"/>
        <v>West</v>
      </c>
      <c r="O15" s="28"/>
    </row>
    <row r="16">
      <c r="A16" s="17" t="s">
        <v>106</v>
      </c>
      <c r="B16" s="25" t="s">
        <v>10</v>
      </c>
      <c r="C16" s="19">
        <v>0.049166666666666664</v>
      </c>
      <c r="D16" s="20">
        <v>0.5515162037037037</v>
      </c>
      <c r="E16" s="20">
        <v>0.5537268518518519</v>
      </c>
      <c r="J16" s="7" t="str">
        <f t="shared" si="3"/>
        <v/>
      </c>
      <c r="K16" s="7">
        <f t="shared" si="4"/>
        <v>0</v>
      </c>
      <c r="M16" s="3">
        <v>1.0</v>
      </c>
      <c r="N16" s="26" t="str">
        <f t="shared" si="6"/>
        <v>East</v>
      </c>
      <c r="O16" s="28"/>
    </row>
    <row r="17">
      <c r="A17" s="17" t="s">
        <v>107</v>
      </c>
      <c r="B17" s="25" t="s">
        <v>12</v>
      </c>
      <c r="C17" s="19">
        <v>0.04972222222222222</v>
      </c>
      <c r="D17" s="20">
        <v>0.5515277777777777</v>
      </c>
      <c r="E17" s="20">
        <v>0.5544907407407408</v>
      </c>
      <c r="H17" s="7" t="str">
        <f t="shared" ref="H17:H38" si="7">TEXT(E17-D17, "mm:ss")</f>
        <v>04:16</v>
      </c>
      <c r="I17" s="7" t="str">
        <f t="shared" ref="I17:I38" si="8">LEFT(H17,FIND(":",H17)-1)</f>
        <v>04</v>
      </c>
      <c r="J17" s="7" t="str">
        <f t="shared" si="3"/>
        <v>16</v>
      </c>
      <c r="K17" s="7">
        <f t="shared" si="4"/>
        <v>256</v>
      </c>
      <c r="M17" s="3">
        <v>2.0</v>
      </c>
      <c r="N17" s="26" t="str">
        <f t="shared" si="6"/>
        <v>West</v>
      </c>
      <c r="O17" s="28"/>
    </row>
    <row r="18">
      <c r="A18" s="17" t="s">
        <v>108</v>
      </c>
      <c r="B18" s="25" t="s">
        <v>10</v>
      </c>
      <c r="C18" s="19">
        <v>0.051423611111111114</v>
      </c>
      <c r="D18" s="20">
        <v>0.5539699074074074</v>
      </c>
      <c r="E18" s="20">
        <v>0.5569097222222222</v>
      </c>
      <c r="H18" s="7" t="str">
        <f t="shared" si="7"/>
        <v>04:14</v>
      </c>
      <c r="I18" s="7" t="str">
        <f t="shared" si="8"/>
        <v>04</v>
      </c>
      <c r="J18" s="7" t="str">
        <f t="shared" si="3"/>
        <v>14</v>
      </c>
      <c r="K18" s="7">
        <f t="shared" si="4"/>
        <v>254</v>
      </c>
      <c r="M18" s="3">
        <v>1.0</v>
      </c>
      <c r="N18" s="26" t="str">
        <f t="shared" si="6"/>
        <v>East</v>
      </c>
      <c r="O18" s="28"/>
    </row>
    <row r="19">
      <c r="A19" s="17" t="s">
        <v>109</v>
      </c>
      <c r="B19" s="25" t="s">
        <v>12</v>
      </c>
      <c r="C19" s="19">
        <v>0.05295138888888889</v>
      </c>
      <c r="D19" s="20">
        <v>0.5546296296296296</v>
      </c>
      <c r="E19" s="20">
        <v>0.5569328703703704</v>
      </c>
      <c r="H19" s="7" t="str">
        <f t="shared" si="7"/>
        <v>03:19</v>
      </c>
      <c r="I19" s="7" t="str">
        <f t="shared" si="8"/>
        <v>03</v>
      </c>
      <c r="J19" s="7" t="str">
        <f t="shared" si="3"/>
        <v>19</v>
      </c>
      <c r="K19" s="7">
        <f t="shared" si="4"/>
        <v>199</v>
      </c>
      <c r="M19" s="3">
        <v>2.0</v>
      </c>
      <c r="N19" s="26" t="str">
        <f t="shared" si="6"/>
        <v>West</v>
      </c>
      <c r="O19" s="28"/>
    </row>
    <row r="20">
      <c r="A20" s="17" t="s">
        <v>110</v>
      </c>
      <c r="B20" s="27"/>
      <c r="C20" s="19">
        <v>0.05416666666666667</v>
      </c>
      <c r="D20" s="20"/>
      <c r="E20" s="20"/>
      <c r="F20" s="3" t="s">
        <v>111</v>
      </c>
      <c r="H20" s="7" t="str">
        <f t="shared" si="7"/>
        <v>00:00</v>
      </c>
      <c r="I20" s="7" t="str">
        <f t="shared" si="8"/>
        <v>00</v>
      </c>
      <c r="J20" s="7" t="str">
        <f t="shared" si="3"/>
        <v>00</v>
      </c>
      <c r="K20" s="7">
        <f t="shared" si="4"/>
        <v>0</v>
      </c>
      <c r="M20" s="7"/>
      <c r="N20" s="26"/>
      <c r="O20" s="28"/>
    </row>
    <row r="21">
      <c r="A21" s="17" t="s">
        <v>112</v>
      </c>
      <c r="B21" s="25" t="s">
        <v>10</v>
      </c>
      <c r="C21" s="19">
        <v>0.05438657407407407</v>
      </c>
      <c r="D21" s="20">
        <v>0.5571643518518519</v>
      </c>
      <c r="E21" s="20">
        <v>0.5611458333333333</v>
      </c>
      <c r="H21" s="7" t="str">
        <f t="shared" si="7"/>
        <v>05:44</v>
      </c>
      <c r="I21" s="7" t="str">
        <f t="shared" si="8"/>
        <v>05</v>
      </c>
      <c r="J21" s="7" t="str">
        <f t="shared" si="3"/>
        <v>44</v>
      </c>
      <c r="K21" s="7">
        <f t="shared" si="4"/>
        <v>344</v>
      </c>
      <c r="M21" s="3">
        <v>1.0</v>
      </c>
      <c r="N21" s="26" t="str">
        <f t="shared" ref="N21:N34" si="9">IF(M21=1, "East", "West")</f>
        <v>East</v>
      </c>
      <c r="O21" s="28"/>
    </row>
    <row r="22">
      <c r="A22" s="17" t="s">
        <v>113</v>
      </c>
      <c r="B22" s="25" t="s">
        <v>12</v>
      </c>
      <c r="C22" s="19">
        <v>0.05476851851851852</v>
      </c>
      <c r="D22" s="20">
        <v>0.5571759259259259</v>
      </c>
      <c r="E22" s="20">
        <v>0.5592013888888889</v>
      </c>
      <c r="H22" s="7" t="str">
        <f t="shared" si="7"/>
        <v>02:55</v>
      </c>
      <c r="I22" s="7" t="str">
        <f t="shared" si="8"/>
        <v>02</v>
      </c>
      <c r="J22" s="7" t="str">
        <f t="shared" si="3"/>
        <v>55</v>
      </c>
      <c r="K22" s="7">
        <f t="shared" si="4"/>
        <v>175</v>
      </c>
      <c r="M22" s="3">
        <v>2.0</v>
      </c>
      <c r="N22" s="26" t="str">
        <f t="shared" si="9"/>
        <v>West</v>
      </c>
      <c r="O22" s="28"/>
    </row>
    <row r="23">
      <c r="A23" s="17" t="s">
        <v>114</v>
      </c>
      <c r="B23" s="25" t="s">
        <v>12</v>
      </c>
      <c r="C23" s="19">
        <v>0.055601851851851854</v>
      </c>
      <c r="D23" s="20">
        <v>0.5593055555555555</v>
      </c>
      <c r="E23" s="20">
        <v>0.5611458333333333</v>
      </c>
      <c r="H23" s="7" t="str">
        <f t="shared" si="7"/>
        <v>02:39</v>
      </c>
      <c r="I23" s="7" t="str">
        <f t="shared" si="8"/>
        <v>02</v>
      </c>
      <c r="J23" s="7" t="str">
        <f t="shared" si="3"/>
        <v>39</v>
      </c>
      <c r="K23" s="7">
        <f t="shared" si="4"/>
        <v>159</v>
      </c>
      <c r="M23" s="3">
        <v>2.0</v>
      </c>
      <c r="N23" s="26" t="str">
        <f t="shared" si="9"/>
        <v>West</v>
      </c>
      <c r="O23" s="28"/>
    </row>
    <row r="24">
      <c r="A24" s="17" t="s">
        <v>115</v>
      </c>
      <c r="B24" s="25" t="s">
        <v>10</v>
      </c>
      <c r="C24" s="19">
        <v>0.056157407407407406</v>
      </c>
      <c r="D24" s="20">
        <v>0.5613657407407407</v>
      </c>
      <c r="E24" s="20">
        <v>0.563761574074074</v>
      </c>
      <c r="H24" s="7" t="str">
        <f t="shared" si="7"/>
        <v>03:27</v>
      </c>
      <c r="I24" s="7" t="str">
        <f t="shared" si="8"/>
        <v>03</v>
      </c>
      <c r="J24" s="7" t="str">
        <f t="shared" si="3"/>
        <v>27</v>
      </c>
      <c r="K24" s="7">
        <f t="shared" si="4"/>
        <v>207</v>
      </c>
      <c r="M24" s="3">
        <v>1.0</v>
      </c>
      <c r="N24" s="26" t="str">
        <f t="shared" si="9"/>
        <v>East</v>
      </c>
      <c r="O24" s="28"/>
    </row>
    <row r="25">
      <c r="A25" s="17" t="s">
        <v>116</v>
      </c>
      <c r="B25" s="25" t="s">
        <v>12</v>
      </c>
      <c r="C25" s="19">
        <v>0.057233796296296297</v>
      </c>
      <c r="D25" s="20">
        <v>0.5613773148148148</v>
      </c>
      <c r="E25" s="20">
        <v>0.5641203703703703</v>
      </c>
      <c r="H25" s="7" t="str">
        <f t="shared" si="7"/>
        <v>03:57</v>
      </c>
      <c r="I25" s="7" t="str">
        <f t="shared" si="8"/>
        <v>03</v>
      </c>
      <c r="J25" s="7" t="str">
        <f t="shared" si="3"/>
        <v>57</v>
      </c>
      <c r="K25" s="7">
        <f t="shared" si="4"/>
        <v>237</v>
      </c>
      <c r="M25" s="3">
        <v>2.0</v>
      </c>
      <c r="N25" s="26" t="str">
        <f t="shared" si="9"/>
        <v>West</v>
      </c>
      <c r="O25" s="28"/>
    </row>
    <row r="26">
      <c r="A26" s="17" t="s">
        <v>117</v>
      </c>
      <c r="B26" s="25" t="s">
        <v>10</v>
      </c>
      <c r="C26" s="19">
        <v>0.057962962962962966</v>
      </c>
      <c r="D26" s="20">
        <v>0.5642592592592592</v>
      </c>
      <c r="E26" s="20">
        <v>0.566400462962963</v>
      </c>
      <c r="H26" s="7" t="str">
        <f t="shared" si="7"/>
        <v>03:05</v>
      </c>
      <c r="I26" s="7" t="str">
        <f t="shared" si="8"/>
        <v>03</v>
      </c>
      <c r="J26" s="7" t="str">
        <f t="shared" si="3"/>
        <v>05</v>
      </c>
      <c r="K26" s="7">
        <f t="shared" si="4"/>
        <v>185</v>
      </c>
      <c r="M26" s="3">
        <v>1.0</v>
      </c>
      <c r="N26" s="26" t="str">
        <f t="shared" si="9"/>
        <v>East</v>
      </c>
      <c r="O26" s="28"/>
    </row>
    <row r="27">
      <c r="A27" s="17" t="s">
        <v>118</v>
      </c>
      <c r="B27" s="25" t="s">
        <v>12</v>
      </c>
      <c r="C27" s="19">
        <v>0.05907407407407408</v>
      </c>
      <c r="D27" s="20">
        <v>0.5643055555555556</v>
      </c>
      <c r="E27" s="20">
        <v>0.5673842592592593</v>
      </c>
      <c r="H27" s="7" t="str">
        <f t="shared" si="7"/>
        <v>04:26</v>
      </c>
      <c r="I27" s="7" t="str">
        <f t="shared" si="8"/>
        <v>04</v>
      </c>
      <c r="J27" s="7" t="str">
        <f t="shared" si="3"/>
        <v>26</v>
      </c>
      <c r="K27" s="7">
        <f t="shared" si="4"/>
        <v>266</v>
      </c>
      <c r="M27" s="3">
        <v>2.0</v>
      </c>
      <c r="N27" s="26" t="str">
        <f t="shared" si="9"/>
        <v>West</v>
      </c>
      <c r="O27" s="28"/>
    </row>
    <row r="28">
      <c r="A28" s="17" t="s">
        <v>119</v>
      </c>
      <c r="B28" s="25" t="s">
        <v>10</v>
      </c>
      <c r="C28" s="19">
        <v>0.06174768518518518</v>
      </c>
      <c r="D28" s="20">
        <v>0.5675925925925926</v>
      </c>
      <c r="E28" s="20">
        <v>0.5700578703703704</v>
      </c>
      <c r="H28" s="7" t="str">
        <f t="shared" si="7"/>
        <v>03:33</v>
      </c>
      <c r="I28" s="7" t="str">
        <f t="shared" si="8"/>
        <v>03</v>
      </c>
      <c r="J28" s="7" t="str">
        <f t="shared" si="3"/>
        <v>33</v>
      </c>
      <c r="K28" s="7">
        <f t="shared" si="4"/>
        <v>213</v>
      </c>
      <c r="M28" s="3">
        <v>1.0</v>
      </c>
      <c r="N28" s="26" t="str">
        <f t="shared" si="9"/>
        <v>East</v>
      </c>
      <c r="O28" s="28"/>
    </row>
    <row r="29">
      <c r="A29" s="17" t="s">
        <v>120</v>
      </c>
      <c r="B29" s="25" t="s">
        <v>12</v>
      </c>
      <c r="C29" s="19">
        <v>0.06265046296296296</v>
      </c>
      <c r="D29" s="20">
        <v>0.5676157407407407</v>
      </c>
      <c r="E29" s="20">
        <v>0.5700694444444444</v>
      </c>
      <c r="H29" s="7" t="str">
        <f t="shared" si="7"/>
        <v>03:32</v>
      </c>
      <c r="I29" s="7" t="str">
        <f t="shared" si="8"/>
        <v>03</v>
      </c>
      <c r="J29" s="7" t="str">
        <f t="shared" si="3"/>
        <v>32</v>
      </c>
      <c r="K29" s="7">
        <f t="shared" si="4"/>
        <v>212</v>
      </c>
      <c r="M29" s="3">
        <v>2.0</v>
      </c>
      <c r="N29" s="26" t="str">
        <f t="shared" si="9"/>
        <v>West</v>
      </c>
      <c r="O29" s="28"/>
    </row>
    <row r="30">
      <c r="A30" s="17" t="s">
        <v>121</v>
      </c>
      <c r="B30" s="25" t="s">
        <v>10</v>
      </c>
      <c r="C30" s="19">
        <v>0.06528935185185185</v>
      </c>
      <c r="D30" s="20">
        <v>0.5702893518518518</v>
      </c>
      <c r="E30" s="20">
        <v>0.5734953703703703</v>
      </c>
      <c r="H30" s="7" t="str">
        <f t="shared" si="7"/>
        <v>04:37</v>
      </c>
      <c r="I30" s="7" t="str">
        <f t="shared" si="8"/>
        <v>04</v>
      </c>
      <c r="J30" s="7" t="str">
        <f t="shared" si="3"/>
        <v>37</v>
      </c>
      <c r="K30" s="7">
        <f t="shared" si="4"/>
        <v>277</v>
      </c>
      <c r="M30" s="3">
        <v>1.0</v>
      </c>
      <c r="N30" s="26" t="str">
        <f t="shared" si="9"/>
        <v>East</v>
      </c>
      <c r="O30" s="28"/>
    </row>
    <row r="31">
      <c r="A31" s="17" t="s">
        <v>109</v>
      </c>
      <c r="B31" s="25" t="s">
        <v>12</v>
      </c>
      <c r="C31" s="19">
        <v>0.06622685185185186</v>
      </c>
      <c r="D31" s="20">
        <v>0.570300925925926</v>
      </c>
      <c r="E31" s="20">
        <v>0.5722453703703704</v>
      </c>
      <c r="H31" s="7" t="str">
        <f t="shared" si="7"/>
        <v>02:48</v>
      </c>
      <c r="I31" s="7" t="str">
        <f t="shared" si="8"/>
        <v>02</v>
      </c>
      <c r="J31" s="7" t="str">
        <f t="shared" si="3"/>
        <v>48</v>
      </c>
      <c r="K31" s="7">
        <f t="shared" si="4"/>
        <v>168</v>
      </c>
      <c r="M31" s="3">
        <v>2.0</v>
      </c>
      <c r="N31" s="26" t="str">
        <f t="shared" si="9"/>
        <v>West</v>
      </c>
      <c r="O31" s="28"/>
    </row>
    <row r="32">
      <c r="A32" s="17" t="s">
        <v>122</v>
      </c>
      <c r="B32" s="25" t="s">
        <v>12</v>
      </c>
      <c r="C32" s="19">
        <v>0.06993055555555555</v>
      </c>
      <c r="D32" s="20">
        <v>0.5724652777777778</v>
      </c>
      <c r="E32" s="20">
        <v>0.5762731481481481</v>
      </c>
      <c r="H32" s="7" t="str">
        <f t="shared" si="7"/>
        <v>05:29</v>
      </c>
      <c r="I32" s="7" t="str">
        <f t="shared" si="8"/>
        <v>05</v>
      </c>
      <c r="J32" s="7" t="str">
        <f t="shared" si="3"/>
        <v>29</v>
      </c>
      <c r="K32" s="7">
        <f t="shared" si="4"/>
        <v>329</v>
      </c>
      <c r="M32" s="3">
        <v>2.0</v>
      </c>
      <c r="N32" s="26" t="str">
        <f t="shared" si="9"/>
        <v>West</v>
      </c>
      <c r="O32" s="28"/>
    </row>
    <row r="33">
      <c r="A33" s="17" t="s">
        <v>123</v>
      </c>
      <c r="B33" s="25" t="s">
        <v>10</v>
      </c>
      <c r="C33" s="19">
        <v>0.07024305555555556</v>
      </c>
      <c r="D33" s="20">
        <v>0.5736226851851852</v>
      </c>
      <c r="E33" s="20">
        <v>0.5762615740740741</v>
      </c>
      <c r="H33" s="7" t="str">
        <f t="shared" si="7"/>
        <v>03:48</v>
      </c>
      <c r="I33" s="7" t="str">
        <f t="shared" si="8"/>
        <v>03</v>
      </c>
      <c r="J33" s="7" t="str">
        <f t="shared" si="3"/>
        <v>48</v>
      </c>
      <c r="K33" s="7">
        <f t="shared" si="4"/>
        <v>228</v>
      </c>
      <c r="M33" s="3">
        <v>1.0</v>
      </c>
      <c r="N33" s="26" t="str">
        <f t="shared" si="9"/>
        <v>East</v>
      </c>
      <c r="O33" s="28"/>
    </row>
    <row r="34">
      <c r="A34" s="17" t="s">
        <v>120</v>
      </c>
      <c r="B34" s="25" t="s">
        <v>10</v>
      </c>
      <c r="C34" s="19">
        <v>0.07052083333333334</v>
      </c>
      <c r="D34" s="20">
        <v>0.5765625</v>
      </c>
      <c r="E34" s="20">
        <v>0.5788773148148149</v>
      </c>
      <c r="H34" s="7" t="str">
        <f t="shared" si="7"/>
        <v>03:20</v>
      </c>
      <c r="I34" s="7" t="str">
        <f t="shared" si="8"/>
        <v>03</v>
      </c>
      <c r="J34" s="7" t="str">
        <f t="shared" si="3"/>
        <v>20</v>
      </c>
      <c r="K34" s="7">
        <f t="shared" si="4"/>
        <v>200</v>
      </c>
      <c r="M34" s="3">
        <v>1.0</v>
      </c>
      <c r="N34" s="26" t="str">
        <f t="shared" si="9"/>
        <v>East</v>
      </c>
      <c r="O34" s="28"/>
    </row>
    <row r="35">
      <c r="A35" s="17" t="s">
        <v>124</v>
      </c>
      <c r="B35" s="27"/>
      <c r="C35" s="19">
        <v>0.07063657407407407</v>
      </c>
      <c r="D35" s="20"/>
      <c r="E35" s="20"/>
      <c r="F35" s="3" t="s">
        <v>125</v>
      </c>
      <c r="H35" s="7" t="str">
        <f t="shared" si="7"/>
        <v>00:00</v>
      </c>
      <c r="I35" s="7" t="str">
        <f t="shared" si="8"/>
        <v>00</v>
      </c>
      <c r="J35" s="7" t="str">
        <f t="shared" si="3"/>
        <v>00</v>
      </c>
      <c r="K35" s="7">
        <f t="shared" si="4"/>
        <v>0</v>
      </c>
      <c r="M35" s="7"/>
      <c r="N35" s="26"/>
      <c r="O35" s="28"/>
    </row>
    <row r="36">
      <c r="A36" s="17" t="s">
        <v>126</v>
      </c>
      <c r="B36" s="25" t="s">
        <v>12</v>
      </c>
      <c r="C36" s="19">
        <v>0.07137731481481481</v>
      </c>
      <c r="D36" s="20">
        <v>0.5765740740740741</v>
      </c>
      <c r="E36" s="20">
        <v>0.5789004629629629</v>
      </c>
      <c r="H36" s="7" t="str">
        <f t="shared" si="7"/>
        <v>03:21</v>
      </c>
      <c r="I36" s="7" t="str">
        <f t="shared" si="8"/>
        <v>03</v>
      </c>
      <c r="J36" s="7" t="str">
        <f t="shared" si="3"/>
        <v>21</v>
      </c>
      <c r="K36" s="7">
        <f t="shared" si="4"/>
        <v>201</v>
      </c>
      <c r="M36" s="3">
        <v>2.0</v>
      </c>
      <c r="N36" s="26" t="str">
        <f t="shared" ref="N36:N38" si="10">IF(M36=1, "East", "West")</f>
        <v>West</v>
      </c>
      <c r="O36" s="28"/>
    </row>
    <row r="37">
      <c r="A37" s="17" t="s">
        <v>127</v>
      </c>
      <c r="B37" s="25" t="s">
        <v>10</v>
      </c>
      <c r="C37" s="19">
        <v>0.07337962962962963</v>
      </c>
      <c r="D37" s="20">
        <v>0.5791203703703703</v>
      </c>
      <c r="E37" s="20">
        <v>0.5812037037037037</v>
      </c>
      <c r="H37" s="7" t="str">
        <f t="shared" si="7"/>
        <v>03:00</v>
      </c>
      <c r="I37" s="7" t="str">
        <f t="shared" si="8"/>
        <v>03</v>
      </c>
      <c r="J37" s="7" t="str">
        <f t="shared" si="3"/>
        <v>00</v>
      </c>
      <c r="K37" s="7">
        <f t="shared" si="4"/>
        <v>180</v>
      </c>
      <c r="M37" s="3">
        <v>1.0</v>
      </c>
      <c r="N37" s="26" t="str">
        <f t="shared" si="10"/>
        <v>East</v>
      </c>
      <c r="O37" s="28"/>
    </row>
    <row r="38">
      <c r="A38" s="17" t="s">
        <v>128</v>
      </c>
      <c r="B38" s="25" t="s">
        <v>12</v>
      </c>
      <c r="C38" s="19">
        <v>0.07605324074074074</v>
      </c>
      <c r="D38" s="20">
        <v>0.5791319444444445</v>
      </c>
      <c r="E38" s="20">
        <v>0.580324074074074</v>
      </c>
      <c r="H38" s="7" t="str">
        <f t="shared" si="7"/>
        <v>01:43</v>
      </c>
      <c r="I38" s="7" t="str">
        <f t="shared" si="8"/>
        <v>01</v>
      </c>
      <c r="J38" s="7" t="str">
        <f t="shared" si="3"/>
        <v>43</v>
      </c>
      <c r="K38" s="7">
        <f t="shared" si="4"/>
        <v>103</v>
      </c>
      <c r="M38" s="3">
        <v>2.0</v>
      </c>
      <c r="N38" s="26" t="str">
        <f t="shared" si="10"/>
        <v>West</v>
      </c>
      <c r="O38" s="28"/>
    </row>
    <row r="39">
      <c r="K39" s="29">
        <v>3876.0</v>
      </c>
      <c r="L39" s="3" t="s">
        <v>31</v>
      </c>
    </row>
    <row r="40">
      <c r="K40" s="7">
        <f>SUM(K2:K38)</f>
        <v>6459</v>
      </c>
      <c r="L40" s="3" t="s">
        <v>33</v>
      </c>
    </row>
    <row r="41">
      <c r="K41" s="7">
        <f>K40/2</f>
        <v>3229.5</v>
      </c>
      <c r="L41" s="3" t="s">
        <v>35</v>
      </c>
    </row>
    <row r="42">
      <c r="K42" s="7">
        <f>K41/K39</f>
        <v>0.8332043344</v>
      </c>
      <c r="L42" s="3" t="s">
        <v>37</v>
      </c>
    </row>
    <row r="43">
      <c r="H43" s="30">
        <v>0.5363425925925925</v>
      </c>
      <c r="I43" s="30">
        <v>0.08032407407407408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4" width="18.0"/>
    <col customWidth="1" min="5" max="5" width="14.0"/>
    <col customWidth="1" min="6" max="6" width="12.29"/>
    <col customWidth="1" min="7" max="7" width="23.43"/>
    <col customWidth="1" min="11" max="11" width="20.0"/>
  </cols>
  <sheetData>
    <row r="1">
      <c r="A1" s="31" t="s">
        <v>2</v>
      </c>
      <c r="B1" s="32" t="s">
        <v>3</v>
      </c>
      <c r="C1" s="32" t="s">
        <v>129</v>
      </c>
      <c r="D1" s="3" t="s">
        <v>130</v>
      </c>
      <c r="E1" s="3" t="s">
        <v>131</v>
      </c>
      <c r="F1" s="3" t="s">
        <v>132</v>
      </c>
      <c r="G1" s="33" t="s">
        <v>133</v>
      </c>
      <c r="H1" s="3" t="s">
        <v>134</v>
      </c>
      <c r="I1" s="3" t="s">
        <v>131</v>
      </c>
      <c r="J1" s="3" t="s">
        <v>132</v>
      </c>
      <c r="K1" s="3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R1" s="3" t="s">
        <v>140</v>
      </c>
      <c r="S1" s="3" t="s">
        <v>141</v>
      </c>
      <c r="T1" s="3" t="s">
        <v>142</v>
      </c>
      <c r="U1" s="3" t="s">
        <v>143</v>
      </c>
      <c r="W1" s="3" t="s">
        <v>144</v>
      </c>
      <c r="X1" s="3" t="s">
        <v>145</v>
      </c>
    </row>
    <row r="2">
      <c r="A2" s="34">
        <v>0.5510416666666667</v>
      </c>
      <c r="B2" s="34">
        <v>0.5526041666666667</v>
      </c>
      <c r="C2" s="34">
        <v>0.5546296296296297</v>
      </c>
      <c r="D2" s="7" t="str">
        <f t="shared" ref="D2:D47" si="1">TEXT(A3-A2, "mm:ss")</f>
        <v>02:20</v>
      </c>
      <c r="E2" s="7" t="str">
        <f t="shared" ref="E2:E47" si="2">LEFT(D2,FIND(":",D2)-1)</f>
        <v>02</v>
      </c>
      <c r="F2" s="7" t="str">
        <f t="shared" ref="F2:F47" si="3">RIGHT(D2,2)</f>
        <v>20</v>
      </c>
      <c r="G2" s="35">
        <f t="shared" ref="G2:G47" si="4">E2*60+F2</f>
        <v>140</v>
      </c>
      <c r="H2" s="7" t="str">
        <f t="shared" ref="H2:H20" si="5">TEXT(C2-B2, "mm:ss")</f>
        <v>02:55</v>
      </c>
      <c r="I2" s="7" t="str">
        <f t="shared" ref="I2:I20" si="6">LEFT(H2,FIND(":",H2)-1)</f>
        <v>02</v>
      </c>
      <c r="J2" s="7" t="str">
        <f t="shared" ref="J2:J20" si="7">RIGHT(H2,2)</f>
        <v>55</v>
      </c>
      <c r="K2" s="35">
        <f t="shared" ref="K2:K20" si="8">I2*60+J2</f>
        <v>175</v>
      </c>
      <c r="M2" s="26" t="str">
        <f t="shared" ref="M2:M20" si="9">TEXT(B2-A2, "mm:ss")</f>
        <v>02:15</v>
      </c>
      <c r="N2" s="7" t="str">
        <f t="shared" ref="N2:N20" si="10">LEFT(M2,FIND(":",M2)-1)</f>
        <v>02</v>
      </c>
      <c r="O2" s="7" t="str">
        <f t="shared" ref="O2:O20" si="11">RIGHT(M2,2)</f>
        <v>15</v>
      </c>
      <c r="P2" s="7">
        <f t="shared" ref="P2:P20" si="12">N2*60+O2</f>
        <v>135</v>
      </c>
      <c r="R2" s="7" t="str">
        <f t="shared" ref="R2:R20" si="13">TEXT(C2-A2, "mm:ss")</f>
        <v>05:10</v>
      </c>
      <c r="S2" s="7" t="str">
        <f t="shared" ref="S2:S20" si="14">LEFT(R2,FIND(":",R2)-1)</f>
        <v>05</v>
      </c>
      <c r="T2" s="7" t="str">
        <f t="shared" ref="T2:T48" si="15">RIGHT(R2,2)</f>
        <v>10</v>
      </c>
      <c r="U2" s="7">
        <f t="shared" ref="U2:U20" si="16">S2*60+T2</f>
        <v>310</v>
      </c>
      <c r="W2" s="7">
        <f t="shared" ref="W2:W48" si="17">IF(K2&lt;210, 1, 0)</f>
        <v>1</v>
      </c>
      <c r="X2" s="7">
        <f>IF(K2&lt;210,K2,0)</f>
        <v>175</v>
      </c>
    </row>
    <row r="3">
      <c r="A3" s="36">
        <v>0.5526620370370371</v>
      </c>
      <c r="B3" s="36">
        <v>0.5534837962962963</v>
      </c>
      <c r="C3" s="36">
        <v>0.5586805555555555</v>
      </c>
      <c r="D3" s="7" t="str">
        <f t="shared" si="1"/>
        <v>00:30</v>
      </c>
      <c r="E3" s="7" t="str">
        <f t="shared" si="2"/>
        <v>00</v>
      </c>
      <c r="F3" s="7" t="str">
        <f t="shared" si="3"/>
        <v>30</v>
      </c>
      <c r="G3" s="35">
        <f t="shared" si="4"/>
        <v>30</v>
      </c>
      <c r="H3" s="7" t="str">
        <f t="shared" si="5"/>
        <v>07:29</v>
      </c>
      <c r="I3" s="7" t="str">
        <f t="shared" si="6"/>
        <v>07</v>
      </c>
      <c r="J3" s="7" t="str">
        <f t="shared" si="7"/>
        <v>29</v>
      </c>
      <c r="K3" s="35">
        <f t="shared" si="8"/>
        <v>449</v>
      </c>
      <c r="M3" s="26" t="str">
        <f t="shared" si="9"/>
        <v>01:11</v>
      </c>
      <c r="N3" s="7" t="str">
        <f t="shared" si="10"/>
        <v>01</v>
      </c>
      <c r="O3" s="7" t="str">
        <f t="shared" si="11"/>
        <v>11</v>
      </c>
      <c r="P3" s="7">
        <f t="shared" si="12"/>
        <v>71</v>
      </c>
      <c r="R3" s="7" t="str">
        <f t="shared" si="13"/>
        <v>08:40</v>
      </c>
      <c r="S3" s="7" t="str">
        <f t="shared" si="14"/>
        <v>08</v>
      </c>
      <c r="T3" s="7" t="str">
        <f t="shared" si="15"/>
        <v>40</v>
      </c>
      <c r="U3" s="7">
        <f t="shared" si="16"/>
        <v>520</v>
      </c>
      <c r="W3" s="7">
        <f t="shared" si="17"/>
        <v>0</v>
      </c>
    </row>
    <row r="4">
      <c r="A4" s="34">
        <v>0.5530092592592593</v>
      </c>
      <c r="B4" s="34">
        <v>0.5530092592592593</v>
      </c>
      <c r="C4" s="34">
        <v>0.5560185185185186</v>
      </c>
      <c r="D4" s="7" t="str">
        <f t="shared" si="1"/>
        <v>02:10</v>
      </c>
      <c r="E4" s="7" t="str">
        <f t="shared" si="2"/>
        <v>02</v>
      </c>
      <c r="F4" s="7" t="str">
        <f t="shared" si="3"/>
        <v>10</v>
      </c>
      <c r="G4" s="35">
        <f t="shared" si="4"/>
        <v>130</v>
      </c>
      <c r="H4" s="7" t="str">
        <f t="shared" si="5"/>
        <v>04:20</v>
      </c>
      <c r="I4" s="7" t="str">
        <f t="shared" si="6"/>
        <v>04</v>
      </c>
      <c r="J4" s="7" t="str">
        <f t="shared" si="7"/>
        <v>20</v>
      </c>
      <c r="K4" s="35">
        <f t="shared" si="8"/>
        <v>260</v>
      </c>
      <c r="M4" s="26" t="str">
        <f t="shared" si="9"/>
        <v>00:00</v>
      </c>
      <c r="N4" s="7" t="str">
        <f t="shared" si="10"/>
        <v>00</v>
      </c>
      <c r="O4" s="7" t="str">
        <f t="shared" si="11"/>
        <v>00</v>
      </c>
      <c r="P4" s="7">
        <f t="shared" si="12"/>
        <v>0</v>
      </c>
      <c r="R4" s="7" t="str">
        <f t="shared" si="13"/>
        <v>04:20</v>
      </c>
      <c r="S4" s="7" t="str">
        <f t="shared" si="14"/>
        <v>04</v>
      </c>
      <c r="T4" s="7" t="str">
        <f t="shared" si="15"/>
        <v>20</v>
      </c>
      <c r="U4" s="7">
        <f t="shared" si="16"/>
        <v>260</v>
      </c>
      <c r="W4" s="7">
        <f t="shared" si="17"/>
        <v>0</v>
      </c>
    </row>
    <row r="5">
      <c r="A5" s="36">
        <v>0.5545138888888889</v>
      </c>
      <c r="B5" s="36">
        <v>0.5560763888888889</v>
      </c>
      <c r="C5" s="36">
        <v>0.5590162037037038</v>
      </c>
      <c r="D5" s="7" t="str">
        <f t="shared" si="1"/>
        <v>00:50</v>
      </c>
      <c r="E5" s="7" t="str">
        <f t="shared" si="2"/>
        <v>00</v>
      </c>
      <c r="F5" s="7" t="str">
        <f t="shared" si="3"/>
        <v>50</v>
      </c>
      <c r="G5" s="35">
        <f t="shared" si="4"/>
        <v>50</v>
      </c>
      <c r="H5" s="7" t="str">
        <f t="shared" si="5"/>
        <v>04:14</v>
      </c>
      <c r="I5" s="7" t="str">
        <f t="shared" si="6"/>
        <v>04</v>
      </c>
      <c r="J5" s="7" t="str">
        <f t="shared" si="7"/>
        <v>14</v>
      </c>
      <c r="K5" s="35">
        <f t="shared" si="8"/>
        <v>254</v>
      </c>
      <c r="M5" s="26" t="str">
        <f t="shared" si="9"/>
        <v>02:15</v>
      </c>
      <c r="N5" s="7" t="str">
        <f t="shared" si="10"/>
        <v>02</v>
      </c>
      <c r="O5" s="7" t="str">
        <f t="shared" si="11"/>
        <v>15</v>
      </c>
      <c r="P5" s="7">
        <f t="shared" si="12"/>
        <v>135</v>
      </c>
      <c r="R5" s="7" t="str">
        <f t="shared" si="13"/>
        <v>06:29</v>
      </c>
      <c r="S5" s="7" t="str">
        <f t="shared" si="14"/>
        <v>06</v>
      </c>
      <c r="T5" s="7" t="str">
        <f t="shared" si="15"/>
        <v>29</v>
      </c>
      <c r="U5" s="7">
        <f t="shared" si="16"/>
        <v>389</v>
      </c>
      <c r="W5" s="7">
        <f t="shared" si="17"/>
        <v>0</v>
      </c>
    </row>
    <row r="6">
      <c r="A6" s="36">
        <v>0.5550925925925926</v>
      </c>
      <c r="B6" s="36">
        <v>0.5584490740740741</v>
      </c>
      <c r="C6" s="36">
        <v>0.0590625</v>
      </c>
      <c r="D6" s="7" t="str">
        <f t="shared" si="1"/>
        <v>00:30</v>
      </c>
      <c r="E6" s="7" t="str">
        <f t="shared" si="2"/>
        <v>00</v>
      </c>
      <c r="F6" s="7" t="str">
        <f t="shared" si="3"/>
        <v>30</v>
      </c>
      <c r="G6" s="35">
        <f t="shared" si="4"/>
        <v>30</v>
      </c>
      <c r="H6" s="7" t="str">
        <f t="shared" si="5"/>
        <v>00:53</v>
      </c>
      <c r="I6" s="7" t="str">
        <f t="shared" si="6"/>
        <v>00</v>
      </c>
      <c r="J6" s="7" t="str">
        <f t="shared" si="7"/>
        <v>53</v>
      </c>
      <c r="K6" s="35">
        <f t="shared" si="8"/>
        <v>53</v>
      </c>
      <c r="M6" s="26" t="str">
        <f t="shared" si="9"/>
        <v>04:50</v>
      </c>
      <c r="N6" s="7" t="str">
        <f t="shared" si="10"/>
        <v>04</v>
      </c>
      <c r="O6" s="7" t="str">
        <f t="shared" si="11"/>
        <v>50</v>
      </c>
      <c r="P6" s="7">
        <f t="shared" si="12"/>
        <v>290</v>
      </c>
      <c r="R6" s="7" t="str">
        <f t="shared" si="13"/>
        <v>05:43</v>
      </c>
      <c r="S6" s="7" t="str">
        <f t="shared" si="14"/>
        <v>05</v>
      </c>
      <c r="T6" s="7" t="str">
        <f t="shared" si="15"/>
        <v>43</v>
      </c>
      <c r="U6" s="7">
        <f t="shared" si="16"/>
        <v>343</v>
      </c>
      <c r="W6" s="7">
        <f t="shared" si="17"/>
        <v>1</v>
      </c>
      <c r="X6" s="7">
        <f>IF(K6&lt;210,K6,0)</f>
        <v>53</v>
      </c>
    </row>
    <row r="7">
      <c r="A7" s="34">
        <v>0.5554398148148149</v>
      </c>
      <c r="B7" s="34">
        <v>0.5559027777777777</v>
      </c>
      <c r="C7" s="34">
        <v>0.5584606481481481</v>
      </c>
      <c r="D7" s="7" t="str">
        <f t="shared" si="1"/>
        <v>00:35</v>
      </c>
      <c r="E7" s="7" t="str">
        <f t="shared" si="2"/>
        <v>00</v>
      </c>
      <c r="F7" s="7" t="str">
        <f t="shared" si="3"/>
        <v>35</v>
      </c>
      <c r="G7" s="35">
        <f t="shared" si="4"/>
        <v>35</v>
      </c>
      <c r="H7" s="7" t="str">
        <f t="shared" si="5"/>
        <v>03:41</v>
      </c>
      <c r="I7" s="7" t="str">
        <f t="shared" si="6"/>
        <v>03</v>
      </c>
      <c r="J7" s="7" t="str">
        <f t="shared" si="7"/>
        <v>41</v>
      </c>
      <c r="K7" s="35">
        <f t="shared" si="8"/>
        <v>221</v>
      </c>
      <c r="M7" s="26" t="str">
        <f t="shared" si="9"/>
        <v>00:40</v>
      </c>
      <c r="N7" s="7" t="str">
        <f t="shared" si="10"/>
        <v>00</v>
      </c>
      <c r="O7" s="7" t="str">
        <f t="shared" si="11"/>
        <v>40</v>
      </c>
      <c r="P7" s="7">
        <f t="shared" si="12"/>
        <v>40</v>
      </c>
      <c r="R7" s="7" t="str">
        <f t="shared" si="13"/>
        <v>04:21</v>
      </c>
      <c r="S7" s="7" t="str">
        <f t="shared" si="14"/>
        <v>04</v>
      </c>
      <c r="T7" s="7" t="str">
        <f t="shared" si="15"/>
        <v>21</v>
      </c>
      <c r="U7" s="7">
        <f t="shared" si="16"/>
        <v>261</v>
      </c>
      <c r="W7" s="7">
        <f t="shared" si="17"/>
        <v>0</v>
      </c>
    </row>
    <row r="8">
      <c r="A8" s="34">
        <v>0.5558449074074074</v>
      </c>
      <c r="B8" s="34">
        <v>0.5563078703703704</v>
      </c>
      <c r="C8" s="34">
        <v>0.5594328703703704</v>
      </c>
      <c r="D8" s="7" t="str">
        <f t="shared" si="1"/>
        <v>00:55</v>
      </c>
      <c r="E8" s="7" t="str">
        <f t="shared" si="2"/>
        <v>00</v>
      </c>
      <c r="F8" s="7" t="str">
        <f t="shared" si="3"/>
        <v>55</v>
      </c>
      <c r="G8" s="35">
        <f t="shared" si="4"/>
        <v>55</v>
      </c>
      <c r="H8" s="7" t="str">
        <f t="shared" si="5"/>
        <v>04:30</v>
      </c>
      <c r="I8" s="7" t="str">
        <f t="shared" si="6"/>
        <v>04</v>
      </c>
      <c r="J8" s="7" t="str">
        <f t="shared" si="7"/>
        <v>30</v>
      </c>
      <c r="K8" s="35">
        <f t="shared" si="8"/>
        <v>270</v>
      </c>
      <c r="M8" s="26" t="str">
        <f t="shared" si="9"/>
        <v>00:40</v>
      </c>
      <c r="N8" s="7" t="str">
        <f t="shared" si="10"/>
        <v>00</v>
      </c>
      <c r="O8" s="7" t="str">
        <f t="shared" si="11"/>
        <v>40</v>
      </c>
      <c r="P8" s="7">
        <f t="shared" si="12"/>
        <v>40</v>
      </c>
      <c r="R8" s="7" t="str">
        <f t="shared" si="13"/>
        <v>05:10</v>
      </c>
      <c r="S8" s="7" t="str">
        <f t="shared" si="14"/>
        <v>05</v>
      </c>
      <c r="T8" s="7" t="str">
        <f t="shared" si="15"/>
        <v>10</v>
      </c>
      <c r="U8" s="7">
        <f t="shared" si="16"/>
        <v>310</v>
      </c>
      <c r="W8" s="7">
        <f t="shared" si="17"/>
        <v>0</v>
      </c>
    </row>
    <row r="9">
      <c r="A9" s="34">
        <v>0.5564814814814815</v>
      </c>
      <c r="B9" s="34">
        <v>0.558761574074074</v>
      </c>
      <c r="C9" s="34">
        <v>0.5616898148148148</v>
      </c>
      <c r="D9" s="7" t="str">
        <f t="shared" si="1"/>
        <v>00:54</v>
      </c>
      <c r="E9" s="7" t="str">
        <f t="shared" si="2"/>
        <v>00</v>
      </c>
      <c r="F9" s="7" t="str">
        <f t="shared" si="3"/>
        <v>54</v>
      </c>
      <c r="G9" s="35">
        <f t="shared" si="4"/>
        <v>54</v>
      </c>
      <c r="H9" s="7" t="str">
        <f t="shared" si="5"/>
        <v>04:13</v>
      </c>
      <c r="I9" s="7" t="str">
        <f t="shared" si="6"/>
        <v>04</v>
      </c>
      <c r="J9" s="7" t="str">
        <f t="shared" si="7"/>
        <v>13</v>
      </c>
      <c r="K9" s="35">
        <f t="shared" si="8"/>
        <v>253</v>
      </c>
      <c r="M9" s="26" t="str">
        <f t="shared" si="9"/>
        <v>03:17</v>
      </c>
      <c r="N9" s="7" t="str">
        <f t="shared" si="10"/>
        <v>03</v>
      </c>
      <c r="O9" s="7" t="str">
        <f t="shared" si="11"/>
        <v>17</v>
      </c>
      <c r="P9" s="7">
        <f t="shared" si="12"/>
        <v>197</v>
      </c>
      <c r="R9" s="7" t="str">
        <f t="shared" si="13"/>
        <v>07:30</v>
      </c>
      <c r="S9" s="7" t="str">
        <f t="shared" si="14"/>
        <v>07</v>
      </c>
      <c r="T9" s="7" t="str">
        <f t="shared" si="15"/>
        <v>30</v>
      </c>
      <c r="U9" s="7">
        <f t="shared" si="16"/>
        <v>450</v>
      </c>
      <c r="W9" s="7">
        <f t="shared" si="17"/>
        <v>0</v>
      </c>
    </row>
    <row r="10">
      <c r="A10" s="36">
        <v>0.5571064814814815</v>
      </c>
      <c r="B10" s="36">
        <v>0.5592013888888888</v>
      </c>
      <c r="C10" s="36">
        <v>0.5606481481481481</v>
      </c>
      <c r="D10" s="7" t="str">
        <f t="shared" si="1"/>
        <v>00:26</v>
      </c>
      <c r="E10" s="7" t="str">
        <f t="shared" si="2"/>
        <v>00</v>
      </c>
      <c r="F10" s="7" t="str">
        <f t="shared" si="3"/>
        <v>26</v>
      </c>
      <c r="G10" s="35">
        <f t="shared" si="4"/>
        <v>26</v>
      </c>
      <c r="H10" s="7" t="str">
        <f t="shared" si="5"/>
        <v>02:05</v>
      </c>
      <c r="I10" s="7" t="str">
        <f t="shared" si="6"/>
        <v>02</v>
      </c>
      <c r="J10" s="7" t="str">
        <f t="shared" si="7"/>
        <v>05</v>
      </c>
      <c r="K10" s="35">
        <f t="shared" si="8"/>
        <v>125</v>
      </c>
      <c r="M10" s="26" t="str">
        <f t="shared" si="9"/>
        <v>03:01</v>
      </c>
      <c r="N10" s="7" t="str">
        <f t="shared" si="10"/>
        <v>03</v>
      </c>
      <c r="O10" s="7" t="str">
        <f t="shared" si="11"/>
        <v>01</v>
      </c>
      <c r="P10" s="7">
        <f t="shared" si="12"/>
        <v>181</v>
      </c>
      <c r="R10" s="7" t="str">
        <f t="shared" si="13"/>
        <v>05:06</v>
      </c>
      <c r="S10" s="7" t="str">
        <f t="shared" si="14"/>
        <v>05</v>
      </c>
      <c r="T10" s="7" t="str">
        <f t="shared" si="15"/>
        <v>06</v>
      </c>
      <c r="U10" s="7">
        <f t="shared" si="16"/>
        <v>306</v>
      </c>
      <c r="W10" s="7">
        <f t="shared" si="17"/>
        <v>1</v>
      </c>
      <c r="X10" s="7">
        <f t="shared" ref="X10:X11" si="18">IF(K10&lt;210,K10,0)</f>
        <v>125</v>
      </c>
    </row>
    <row r="11">
      <c r="A11" s="36">
        <v>0.5574074074074075</v>
      </c>
      <c r="B11" s="36">
        <v>0.5596064814814815</v>
      </c>
      <c r="C11" s="36">
        <v>0.5612731481481482</v>
      </c>
      <c r="D11" s="7" t="str">
        <f t="shared" si="1"/>
        <v>02:07</v>
      </c>
      <c r="E11" s="7" t="str">
        <f t="shared" si="2"/>
        <v>02</v>
      </c>
      <c r="F11" s="7" t="str">
        <f t="shared" si="3"/>
        <v>07</v>
      </c>
      <c r="G11" s="35">
        <f t="shared" si="4"/>
        <v>127</v>
      </c>
      <c r="H11" s="7" t="str">
        <f t="shared" si="5"/>
        <v>02:24</v>
      </c>
      <c r="I11" s="7" t="str">
        <f t="shared" si="6"/>
        <v>02</v>
      </c>
      <c r="J11" s="7" t="str">
        <f t="shared" si="7"/>
        <v>24</v>
      </c>
      <c r="K11" s="35">
        <f t="shared" si="8"/>
        <v>144</v>
      </c>
      <c r="M11" s="26" t="str">
        <f t="shared" si="9"/>
        <v>03:10</v>
      </c>
      <c r="N11" s="7" t="str">
        <f t="shared" si="10"/>
        <v>03</v>
      </c>
      <c r="O11" s="7" t="str">
        <f t="shared" si="11"/>
        <v>10</v>
      </c>
      <c r="P11" s="7">
        <f t="shared" si="12"/>
        <v>190</v>
      </c>
      <c r="R11" s="7" t="str">
        <f t="shared" si="13"/>
        <v>05:34</v>
      </c>
      <c r="S11" s="7" t="str">
        <f t="shared" si="14"/>
        <v>05</v>
      </c>
      <c r="T11" s="7" t="str">
        <f t="shared" si="15"/>
        <v>34</v>
      </c>
      <c r="U11" s="7">
        <f t="shared" si="16"/>
        <v>334</v>
      </c>
      <c r="W11" s="7">
        <f t="shared" si="17"/>
        <v>1</v>
      </c>
      <c r="X11" s="7">
        <f t="shared" si="18"/>
        <v>144</v>
      </c>
    </row>
    <row r="12">
      <c r="A12" s="34">
        <v>0.5588773148148148</v>
      </c>
      <c r="B12" s="34">
        <v>0.5595486111111111</v>
      </c>
      <c r="C12" s="34">
        <v>0.5623263888888889</v>
      </c>
      <c r="D12" s="7" t="str">
        <f t="shared" si="1"/>
        <v>01:53</v>
      </c>
      <c r="E12" s="7" t="str">
        <f t="shared" si="2"/>
        <v>01</v>
      </c>
      <c r="F12" s="7" t="str">
        <f t="shared" si="3"/>
        <v>53</v>
      </c>
      <c r="G12" s="35">
        <f t="shared" si="4"/>
        <v>113</v>
      </c>
      <c r="H12" s="7" t="str">
        <f t="shared" si="5"/>
        <v>04:00</v>
      </c>
      <c r="I12" s="7" t="str">
        <f t="shared" si="6"/>
        <v>04</v>
      </c>
      <c r="J12" s="7" t="str">
        <f t="shared" si="7"/>
        <v>00</v>
      </c>
      <c r="K12" s="35">
        <f t="shared" si="8"/>
        <v>240</v>
      </c>
      <c r="M12" s="26" t="str">
        <f t="shared" si="9"/>
        <v>00:58</v>
      </c>
      <c r="N12" s="7" t="str">
        <f t="shared" si="10"/>
        <v>00</v>
      </c>
      <c r="O12" s="7" t="str">
        <f t="shared" si="11"/>
        <v>58</v>
      </c>
      <c r="P12" s="7">
        <f t="shared" si="12"/>
        <v>58</v>
      </c>
      <c r="R12" s="7" t="str">
        <f t="shared" si="13"/>
        <v>04:58</v>
      </c>
      <c r="S12" s="7" t="str">
        <f t="shared" si="14"/>
        <v>04</v>
      </c>
      <c r="T12" s="7" t="str">
        <f t="shared" si="15"/>
        <v>58</v>
      </c>
      <c r="U12" s="7">
        <f t="shared" si="16"/>
        <v>298</v>
      </c>
      <c r="W12" s="7">
        <f t="shared" si="17"/>
        <v>0</v>
      </c>
    </row>
    <row r="13">
      <c r="A13" s="36">
        <v>0.5601851851851852</v>
      </c>
      <c r="B13" s="36">
        <v>0.5608796296296296</v>
      </c>
      <c r="C13" s="36">
        <v>0.562037037037037</v>
      </c>
      <c r="D13" s="7" t="str">
        <f t="shared" si="1"/>
        <v>00:00</v>
      </c>
      <c r="E13" s="7" t="str">
        <f t="shared" si="2"/>
        <v>00</v>
      </c>
      <c r="F13" s="7" t="str">
        <f t="shared" si="3"/>
        <v>00</v>
      </c>
      <c r="G13" s="35">
        <f t="shared" si="4"/>
        <v>0</v>
      </c>
      <c r="H13" s="7" t="str">
        <f t="shared" si="5"/>
        <v>01:40</v>
      </c>
      <c r="I13" s="7" t="str">
        <f t="shared" si="6"/>
        <v>01</v>
      </c>
      <c r="J13" s="7" t="str">
        <f t="shared" si="7"/>
        <v>40</v>
      </c>
      <c r="K13" s="35">
        <f t="shared" si="8"/>
        <v>100</v>
      </c>
      <c r="M13" s="26" t="str">
        <f t="shared" si="9"/>
        <v>01:00</v>
      </c>
      <c r="N13" s="7" t="str">
        <f t="shared" si="10"/>
        <v>01</v>
      </c>
      <c r="O13" s="7" t="str">
        <f t="shared" si="11"/>
        <v>00</v>
      </c>
      <c r="P13" s="7">
        <f t="shared" si="12"/>
        <v>60</v>
      </c>
      <c r="R13" s="7" t="str">
        <f t="shared" si="13"/>
        <v>02:40</v>
      </c>
      <c r="S13" s="7" t="str">
        <f t="shared" si="14"/>
        <v>02</v>
      </c>
      <c r="T13" s="7" t="str">
        <f t="shared" si="15"/>
        <v>40</v>
      </c>
      <c r="U13" s="7">
        <f t="shared" si="16"/>
        <v>160</v>
      </c>
      <c r="W13" s="7">
        <f t="shared" si="17"/>
        <v>1</v>
      </c>
      <c r="X13" s="7">
        <f>IF(K13&lt;210,K13,0)</f>
        <v>100</v>
      </c>
    </row>
    <row r="14">
      <c r="A14" s="34">
        <v>0.5601851851851852</v>
      </c>
      <c r="B14" s="34">
        <v>0.5619675925925925</v>
      </c>
      <c r="C14" s="34">
        <v>0.5645486111111111</v>
      </c>
      <c r="D14" s="7" t="str">
        <f t="shared" si="1"/>
        <v>00:46</v>
      </c>
      <c r="E14" s="7" t="str">
        <f t="shared" si="2"/>
        <v>00</v>
      </c>
      <c r="F14" s="7" t="str">
        <f t="shared" si="3"/>
        <v>46</v>
      </c>
      <c r="G14" s="35">
        <f t="shared" si="4"/>
        <v>46</v>
      </c>
      <c r="H14" s="7" t="str">
        <f t="shared" si="5"/>
        <v>03:43</v>
      </c>
      <c r="I14" s="7" t="str">
        <f t="shared" si="6"/>
        <v>03</v>
      </c>
      <c r="J14" s="7" t="str">
        <f t="shared" si="7"/>
        <v>43</v>
      </c>
      <c r="K14" s="35">
        <f t="shared" si="8"/>
        <v>223</v>
      </c>
      <c r="M14" s="26" t="str">
        <f t="shared" si="9"/>
        <v>02:34</v>
      </c>
      <c r="N14" s="7" t="str">
        <f t="shared" si="10"/>
        <v>02</v>
      </c>
      <c r="O14" s="7" t="str">
        <f t="shared" si="11"/>
        <v>34</v>
      </c>
      <c r="P14" s="7">
        <f t="shared" si="12"/>
        <v>154</v>
      </c>
      <c r="R14" s="7" t="str">
        <f t="shared" si="13"/>
        <v>06:17</v>
      </c>
      <c r="S14" s="7" t="str">
        <f t="shared" si="14"/>
        <v>06</v>
      </c>
      <c r="T14" s="7" t="str">
        <f t="shared" si="15"/>
        <v>17</v>
      </c>
      <c r="U14" s="7">
        <f t="shared" si="16"/>
        <v>377</v>
      </c>
      <c r="W14" s="7">
        <f t="shared" si="17"/>
        <v>0</v>
      </c>
    </row>
    <row r="15">
      <c r="A15" s="36">
        <v>0.5607175925925926</v>
      </c>
      <c r="B15" s="36">
        <v>0.5615162037037037</v>
      </c>
      <c r="C15" s="36">
        <v>0.06229166666666667</v>
      </c>
      <c r="D15" s="7" t="str">
        <f t="shared" si="1"/>
        <v>00:44</v>
      </c>
      <c r="E15" s="7" t="str">
        <f t="shared" si="2"/>
        <v>00</v>
      </c>
      <c r="F15" s="7" t="str">
        <f t="shared" si="3"/>
        <v>44</v>
      </c>
      <c r="G15" s="35">
        <f t="shared" si="4"/>
        <v>44</v>
      </c>
      <c r="H15" s="7" t="str">
        <f t="shared" si="5"/>
        <v>01:07</v>
      </c>
      <c r="I15" s="7" t="str">
        <f t="shared" si="6"/>
        <v>01</v>
      </c>
      <c r="J15" s="7" t="str">
        <f t="shared" si="7"/>
        <v>07</v>
      </c>
      <c r="K15" s="35">
        <f t="shared" si="8"/>
        <v>67</v>
      </c>
      <c r="M15" s="26" t="str">
        <f t="shared" si="9"/>
        <v>01:09</v>
      </c>
      <c r="N15" s="7" t="str">
        <f t="shared" si="10"/>
        <v>01</v>
      </c>
      <c r="O15" s="7" t="str">
        <f t="shared" si="11"/>
        <v>09</v>
      </c>
      <c r="P15" s="7">
        <f t="shared" si="12"/>
        <v>69</v>
      </c>
      <c r="R15" s="7" t="str">
        <f t="shared" si="13"/>
        <v>02:16</v>
      </c>
      <c r="S15" s="7" t="str">
        <f t="shared" si="14"/>
        <v>02</v>
      </c>
      <c r="T15" s="7" t="str">
        <f t="shared" si="15"/>
        <v>16</v>
      </c>
      <c r="U15" s="7">
        <f t="shared" si="16"/>
        <v>136</v>
      </c>
      <c r="W15" s="7">
        <f t="shared" si="17"/>
        <v>1</v>
      </c>
      <c r="X15" s="7">
        <f t="shared" ref="X15:X17" si="19">IF(K15&lt;210,K15,0)</f>
        <v>67</v>
      </c>
    </row>
    <row r="16">
      <c r="A16" s="36">
        <v>0.5612268518518518</v>
      </c>
      <c r="B16" s="36">
        <v>0.5633217592592593</v>
      </c>
      <c r="C16" s="36">
        <v>0.5649189814814815</v>
      </c>
      <c r="D16" s="7" t="str">
        <f t="shared" si="1"/>
        <v>01:10</v>
      </c>
      <c r="E16" s="7" t="str">
        <f t="shared" si="2"/>
        <v>01</v>
      </c>
      <c r="F16" s="7" t="str">
        <f t="shared" si="3"/>
        <v>10</v>
      </c>
      <c r="G16" s="35">
        <f t="shared" si="4"/>
        <v>70</v>
      </c>
      <c r="H16" s="7" t="str">
        <f t="shared" si="5"/>
        <v>02:18</v>
      </c>
      <c r="I16" s="7" t="str">
        <f t="shared" si="6"/>
        <v>02</v>
      </c>
      <c r="J16" s="7" t="str">
        <f t="shared" si="7"/>
        <v>18</v>
      </c>
      <c r="K16" s="35">
        <f t="shared" si="8"/>
        <v>138</v>
      </c>
      <c r="M16" s="26" t="str">
        <f t="shared" si="9"/>
        <v>03:01</v>
      </c>
      <c r="N16" s="7" t="str">
        <f t="shared" si="10"/>
        <v>03</v>
      </c>
      <c r="O16" s="7" t="str">
        <f t="shared" si="11"/>
        <v>01</v>
      </c>
      <c r="P16" s="7">
        <f t="shared" si="12"/>
        <v>181</v>
      </c>
      <c r="R16" s="7" t="str">
        <f t="shared" si="13"/>
        <v>05:19</v>
      </c>
      <c r="S16" s="7" t="str">
        <f t="shared" si="14"/>
        <v>05</v>
      </c>
      <c r="T16" s="7" t="str">
        <f t="shared" si="15"/>
        <v>19</v>
      </c>
      <c r="U16" s="7">
        <f t="shared" si="16"/>
        <v>319</v>
      </c>
      <c r="W16" s="7">
        <f t="shared" si="17"/>
        <v>1</v>
      </c>
      <c r="X16" s="7">
        <f t="shared" si="19"/>
        <v>138</v>
      </c>
    </row>
    <row r="17">
      <c r="A17" s="34">
        <v>0.562037037037037</v>
      </c>
      <c r="B17" s="34">
        <v>0.5625</v>
      </c>
      <c r="C17" s="34">
        <v>0.5638773148148148</v>
      </c>
      <c r="D17" s="7" t="str">
        <f t="shared" si="1"/>
        <v>00:02</v>
      </c>
      <c r="E17" s="7" t="str">
        <f t="shared" si="2"/>
        <v>00</v>
      </c>
      <c r="F17" s="7" t="str">
        <f t="shared" si="3"/>
        <v>02</v>
      </c>
      <c r="G17" s="35">
        <f t="shared" si="4"/>
        <v>2</v>
      </c>
      <c r="H17" s="7" t="str">
        <f t="shared" si="5"/>
        <v>01:59</v>
      </c>
      <c r="I17" s="7" t="str">
        <f t="shared" si="6"/>
        <v>01</v>
      </c>
      <c r="J17" s="7" t="str">
        <f t="shared" si="7"/>
        <v>59</v>
      </c>
      <c r="K17" s="35">
        <f t="shared" si="8"/>
        <v>119</v>
      </c>
      <c r="M17" s="26" t="str">
        <f t="shared" si="9"/>
        <v>00:40</v>
      </c>
      <c r="N17" s="7" t="str">
        <f t="shared" si="10"/>
        <v>00</v>
      </c>
      <c r="O17" s="7" t="str">
        <f t="shared" si="11"/>
        <v>40</v>
      </c>
      <c r="P17" s="7">
        <f t="shared" si="12"/>
        <v>40</v>
      </c>
      <c r="R17" s="7" t="str">
        <f t="shared" si="13"/>
        <v>02:39</v>
      </c>
      <c r="S17" s="7" t="str">
        <f t="shared" si="14"/>
        <v>02</v>
      </c>
      <c r="T17" s="7" t="str">
        <f t="shared" si="15"/>
        <v>39</v>
      </c>
      <c r="U17" s="7">
        <f t="shared" si="16"/>
        <v>159</v>
      </c>
      <c r="W17" s="7">
        <f t="shared" si="17"/>
        <v>1</v>
      </c>
      <c r="X17" s="7">
        <f t="shared" si="19"/>
        <v>119</v>
      </c>
    </row>
    <row r="18">
      <c r="A18" s="36">
        <v>0.5620601851851852</v>
      </c>
      <c r="B18" s="36">
        <v>0.5650694444444445</v>
      </c>
      <c r="C18" s="36">
        <v>0.5681712962962963</v>
      </c>
      <c r="D18" s="7" t="str">
        <f t="shared" si="1"/>
        <v>01:08</v>
      </c>
      <c r="E18" s="7" t="str">
        <f t="shared" si="2"/>
        <v>01</v>
      </c>
      <c r="F18" s="7" t="str">
        <f t="shared" si="3"/>
        <v>08</v>
      </c>
      <c r="G18" s="35">
        <f t="shared" si="4"/>
        <v>68</v>
      </c>
      <c r="H18" s="7" t="str">
        <f t="shared" si="5"/>
        <v>04:28</v>
      </c>
      <c r="I18" s="7" t="str">
        <f t="shared" si="6"/>
        <v>04</v>
      </c>
      <c r="J18" s="7" t="str">
        <f t="shared" si="7"/>
        <v>28</v>
      </c>
      <c r="K18" s="35">
        <f t="shared" si="8"/>
        <v>268</v>
      </c>
      <c r="M18" s="26" t="str">
        <f t="shared" si="9"/>
        <v>04:20</v>
      </c>
      <c r="N18" s="7" t="str">
        <f t="shared" si="10"/>
        <v>04</v>
      </c>
      <c r="O18" s="7" t="str">
        <f t="shared" si="11"/>
        <v>20</v>
      </c>
      <c r="P18" s="7">
        <f t="shared" si="12"/>
        <v>260</v>
      </c>
      <c r="R18" s="7" t="str">
        <f t="shared" si="13"/>
        <v>08:48</v>
      </c>
      <c r="S18" s="7" t="str">
        <f t="shared" si="14"/>
        <v>08</v>
      </c>
      <c r="T18" s="7" t="str">
        <f t="shared" si="15"/>
        <v>48</v>
      </c>
      <c r="U18" s="7">
        <f t="shared" si="16"/>
        <v>528</v>
      </c>
      <c r="W18" s="7">
        <f t="shared" si="17"/>
        <v>0</v>
      </c>
    </row>
    <row r="19">
      <c r="A19" s="34">
        <v>0.5628472222222222</v>
      </c>
      <c r="B19" s="34">
        <v>0.5639467592592592</v>
      </c>
      <c r="C19" s="34">
        <v>0.5667824074074074</v>
      </c>
      <c r="D19" s="7" t="str">
        <f t="shared" si="1"/>
        <v>01:35</v>
      </c>
      <c r="E19" s="7" t="str">
        <f t="shared" si="2"/>
        <v>01</v>
      </c>
      <c r="F19" s="7" t="str">
        <f t="shared" si="3"/>
        <v>35</v>
      </c>
      <c r="G19" s="35">
        <f t="shared" si="4"/>
        <v>95</v>
      </c>
      <c r="H19" s="7" t="str">
        <f t="shared" si="5"/>
        <v>04:05</v>
      </c>
      <c r="I19" s="7" t="str">
        <f t="shared" si="6"/>
        <v>04</v>
      </c>
      <c r="J19" s="7" t="str">
        <f t="shared" si="7"/>
        <v>05</v>
      </c>
      <c r="K19" s="35">
        <f t="shared" si="8"/>
        <v>245</v>
      </c>
      <c r="M19" s="26" t="str">
        <f t="shared" si="9"/>
        <v>01:35</v>
      </c>
      <c r="N19" s="7" t="str">
        <f t="shared" si="10"/>
        <v>01</v>
      </c>
      <c r="O19" s="7" t="str">
        <f t="shared" si="11"/>
        <v>35</v>
      </c>
      <c r="P19" s="7">
        <f t="shared" si="12"/>
        <v>95</v>
      </c>
      <c r="R19" s="7" t="str">
        <f t="shared" si="13"/>
        <v>05:40</v>
      </c>
      <c r="S19" s="7" t="str">
        <f t="shared" si="14"/>
        <v>05</v>
      </c>
      <c r="T19" s="7" t="str">
        <f t="shared" si="15"/>
        <v>40</v>
      </c>
      <c r="U19" s="7">
        <f t="shared" si="16"/>
        <v>340</v>
      </c>
      <c r="W19" s="7">
        <f t="shared" si="17"/>
        <v>0</v>
      </c>
    </row>
    <row r="20">
      <c r="A20" s="34">
        <v>0.5639467592592592</v>
      </c>
      <c r="B20" s="34">
        <v>0.5639467592592592</v>
      </c>
      <c r="C20" s="34">
        <v>0.5674768518518518</v>
      </c>
      <c r="D20" s="7" t="str">
        <f t="shared" si="1"/>
        <v>00:05</v>
      </c>
      <c r="E20" s="7" t="str">
        <f t="shared" si="2"/>
        <v>00</v>
      </c>
      <c r="F20" s="7" t="str">
        <f t="shared" si="3"/>
        <v>05</v>
      </c>
      <c r="G20" s="35">
        <f t="shared" si="4"/>
        <v>5</v>
      </c>
      <c r="H20" s="7" t="str">
        <f t="shared" si="5"/>
        <v>05:05</v>
      </c>
      <c r="I20" s="7" t="str">
        <f t="shared" si="6"/>
        <v>05</v>
      </c>
      <c r="J20" s="7" t="str">
        <f t="shared" si="7"/>
        <v>05</v>
      </c>
      <c r="K20" s="35">
        <f t="shared" si="8"/>
        <v>305</v>
      </c>
      <c r="M20" s="26" t="str">
        <f t="shared" si="9"/>
        <v>00:00</v>
      </c>
      <c r="N20" s="7" t="str">
        <f t="shared" si="10"/>
        <v>00</v>
      </c>
      <c r="O20" s="7" t="str">
        <f t="shared" si="11"/>
        <v>00</v>
      </c>
      <c r="P20" s="7">
        <f t="shared" si="12"/>
        <v>0</v>
      </c>
      <c r="R20" s="7" t="str">
        <f t="shared" si="13"/>
        <v>05:05</v>
      </c>
      <c r="S20" s="7" t="str">
        <f t="shared" si="14"/>
        <v>05</v>
      </c>
      <c r="T20" s="7" t="str">
        <f t="shared" si="15"/>
        <v>05</v>
      </c>
      <c r="U20" s="7">
        <f t="shared" si="16"/>
        <v>305</v>
      </c>
      <c r="W20" s="7">
        <f t="shared" si="17"/>
        <v>0</v>
      </c>
    </row>
    <row r="21">
      <c r="A21" s="37">
        <v>0.5640046296296296</v>
      </c>
      <c r="B21" s="37" t="s">
        <v>47</v>
      </c>
      <c r="C21" s="37" t="s">
        <v>47</v>
      </c>
      <c r="D21" s="7" t="str">
        <f t="shared" si="1"/>
        <v>00:56</v>
      </c>
      <c r="E21" s="7" t="str">
        <f t="shared" si="2"/>
        <v>00</v>
      </c>
      <c r="F21" s="7" t="str">
        <f t="shared" si="3"/>
        <v>56</v>
      </c>
      <c r="G21" s="35">
        <f t="shared" si="4"/>
        <v>56</v>
      </c>
      <c r="H21" s="3" t="s">
        <v>47</v>
      </c>
      <c r="I21" s="3" t="s">
        <v>47</v>
      </c>
      <c r="J21" s="3" t="s">
        <v>47</v>
      </c>
      <c r="K21" s="33" t="s">
        <v>47</v>
      </c>
      <c r="M21" s="38" t="s">
        <v>47</v>
      </c>
      <c r="N21" s="3" t="s">
        <v>47</v>
      </c>
      <c r="O21" s="3" t="s">
        <v>47</v>
      </c>
      <c r="P21" s="3" t="s">
        <v>47</v>
      </c>
      <c r="R21" s="3" t="s">
        <v>47</v>
      </c>
      <c r="S21" s="3" t="s">
        <v>47</v>
      </c>
      <c r="T21" s="7" t="str">
        <f t="shared" si="15"/>
        <v>-</v>
      </c>
      <c r="U21" s="3" t="s">
        <v>47</v>
      </c>
      <c r="W21" s="7">
        <f t="shared" si="17"/>
        <v>0</v>
      </c>
    </row>
    <row r="22">
      <c r="A22" s="39">
        <v>0.5646527777777778</v>
      </c>
      <c r="B22" s="39">
        <v>0.5651041666666666</v>
      </c>
      <c r="C22" s="39">
        <v>0.5673032407407407</v>
      </c>
      <c r="D22" s="7" t="str">
        <f t="shared" si="1"/>
        <v>00:09</v>
      </c>
      <c r="E22" s="7" t="str">
        <f t="shared" si="2"/>
        <v>00</v>
      </c>
      <c r="F22" s="7" t="str">
        <f t="shared" si="3"/>
        <v>09</v>
      </c>
      <c r="G22" s="35">
        <f t="shared" si="4"/>
        <v>9</v>
      </c>
      <c r="H22" s="7" t="str">
        <f t="shared" ref="H22:H48" si="20">TEXT(C22-B22, "mm:ss")</f>
        <v>03:10</v>
      </c>
      <c r="I22" s="7" t="str">
        <f t="shared" ref="I22:I48" si="21">LEFT(H22,FIND(":",H22)-1)</f>
        <v>03</v>
      </c>
      <c r="J22" s="7" t="str">
        <f t="shared" ref="J22:J48" si="22">RIGHT(H22,2)</f>
        <v>10</v>
      </c>
      <c r="K22" s="35">
        <f t="shared" ref="K22:K48" si="23">I22*60+J22</f>
        <v>190</v>
      </c>
      <c r="M22" s="26" t="str">
        <f t="shared" ref="M22:M48" si="24">TEXT(B22-A22, "mm:ss")</f>
        <v>00:39</v>
      </c>
      <c r="N22" s="7" t="str">
        <f t="shared" ref="N22:N48" si="25">LEFT(M22,FIND(":",M22)-1)</f>
        <v>00</v>
      </c>
      <c r="O22" s="7" t="str">
        <f t="shared" ref="O22:O48" si="26">RIGHT(M22,2)</f>
        <v>39</v>
      </c>
      <c r="P22" s="7">
        <f t="shared" ref="P22:P48" si="27">N22*60+O22</f>
        <v>39</v>
      </c>
      <c r="R22" s="7" t="str">
        <f t="shared" ref="R22:R48" si="28">TEXT(C22-A22, "mm:ss")</f>
        <v>03:49</v>
      </c>
      <c r="S22" s="7" t="str">
        <f t="shared" ref="S22:S48" si="29">LEFT(R22,FIND(":",R22)-1)</f>
        <v>03</v>
      </c>
      <c r="T22" s="7" t="str">
        <f t="shared" si="15"/>
        <v>49</v>
      </c>
      <c r="U22" s="7">
        <f t="shared" ref="U22:U48" si="30">S22*60+T22</f>
        <v>229</v>
      </c>
      <c r="W22" s="7">
        <f t="shared" si="17"/>
        <v>1</v>
      </c>
      <c r="X22" s="7">
        <f t="shared" ref="X22:X25" si="31">IF(K22&lt;210,K22,0)</f>
        <v>190</v>
      </c>
    </row>
    <row r="23">
      <c r="A23" s="36">
        <v>0.5647569444444445</v>
      </c>
      <c r="B23" s="36">
        <v>0.5683217592592592</v>
      </c>
      <c r="C23" s="36">
        <v>0.5702777777777778</v>
      </c>
      <c r="D23" s="7" t="str">
        <f t="shared" si="1"/>
        <v>01:30</v>
      </c>
      <c r="E23" s="7" t="str">
        <f t="shared" si="2"/>
        <v>01</v>
      </c>
      <c r="F23" s="7" t="str">
        <f t="shared" si="3"/>
        <v>30</v>
      </c>
      <c r="G23" s="35">
        <f t="shared" si="4"/>
        <v>90</v>
      </c>
      <c r="H23" s="7" t="str">
        <f t="shared" si="20"/>
        <v>02:49</v>
      </c>
      <c r="I23" s="7" t="str">
        <f t="shared" si="21"/>
        <v>02</v>
      </c>
      <c r="J23" s="7" t="str">
        <f t="shared" si="22"/>
        <v>49</v>
      </c>
      <c r="K23" s="35">
        <f t="shared" si="23"/>
        <v>169</v>
      </c>
      <c r="M23" s="26" t="str">
        <f t="shared" si="24"/>
        <v>05:08</v>
      </c>
      <c r="N23" s="7" t="str">
        <f t="shared" si="25"/>
        <v>05</v>
      </c>
      <c r="O23" s="7" t="str">
        <f t="shared" si="26"/>
        <v>08</v>
      </c>
      <c r="P23" s="7">
        <f t="shared" si="27"/>
        <v>308</v>
      </c>
      <c r="R23" s="7" t="str">
        <f t="shared" si="28"/>
        <v>07:57</v>
      </c>
      <c r="S23" s="7" t="str">
        <f t="shared" si="29"/>
        <v>07</v>
      </c>
      <c r="T23" s="7" t="str">
        <f t="shared" si="15"/>
        <v>57</v>
      </c>
      <c r="U23" s="7">
        <f t="shared" si="30"/>
        <v>477</v>
      </c>
      <c r="W23" s="7">
        <f t="shared" si="17"/>
        <v>1</v>
      </c>
      <c r="X23" s="7">
        <f t="shared" si="31"/>
        <v>169</v>
      </c>
    </row>
    <row r="24">
      <c r="A24" s="34">
        <v>0.5657986111111112</v>
      </c>
      <c r="B24" s="34">
        <v>0.5675</v>
      </c>
      <c r="C24" s="34">
        <v>0.5692361111111112</v>
      </c>
      <c r="D24" s="7" t="str">
        <f t="shared" si="1"/>
        <v>00:10</v>
      </c>
      <c r="E24" s="7" t="str">
        <f t="shared" si="2"/>
        <v>00</v>
      </c>
      <c r="F24" s="7" t="str">
        <f t="shared" si="3"/>
        <v>10</v>
      </c>
      <c r="G24" s="35">
        <f t="shared" si="4"/>
        <v>10</v>
      </c>
      <c r="H24" s="7" t="str">
        <f t="shared" si="20"/>
        <v>02:30</v>
      </c>
      <c r="I24" s="7" t="str">
        <f t="shared" si="21"/>
        <v>02</v>
      </c>
      <c r="J24" s="7" t="str">
        <f t="shared" si="22"/>
        <v>30</v>
      </c>
      <c r="K24" s="35">
        <f t="shared" si="23"/>
        <v>150</v>
      </c>
      <c r="M24" s="26" t="str">
        <f t="shared" si="24"/>
        <v>02:27</v>
      </c>
      <c r="N24" s="7" t="str">
        <f t="shared" si="25"/>
        <v>02</v>
      </c>
      <c r="O24" s="7" t="str">
        <f t="shared" si="26"/>
        <v>27</v>
      </c>
      <c r="P24" s="7">
        <f t="shared" si="27"/>
        <v>147</v>
      </c>
      <c r="R24" s="7" t="str">
        <f t="shared" si="28"/>
        <v>04:57</v>
      </c>
      <c r="S24" s="7" t="str">
        <f t="shared" si="29"/>
        <v>04</v>
      </c>
      <c r="T24" s="7" t="str">
        <f t="shared" si="15"/>
        <v>57</v>
      </c>
      <c r="U24" s="7">
        <f t="shared" si="30"/>
        <v>297</v>
      </c>
      <c r="W24" s="7">
        <f t="shared" si="17"/>
        <v>1</v>
      </c>
      <c r="X24" s="7">
        <f t="shared" si="31"/>
        <v>150</v>
      </c>
    </row>
    <row r="25">
      <c r="A25" s="34">
        <v>0.5659143518518518</v>
      </c>
      <c r="B25" s="34">
        <v>0.567511574074074</v>
      </c>
      <c r="C25" s="34">
        <v>0.5693287037037037</v>
      </c>
      <c r="D25" s="7" t="str">
        <f t="shared" si="1"/>
        <v>01:11</v>
      </c>
      <c r="E25" s="7" t="str">
        <f t="shared" si="2"/>
        <v>01</v>
      </c>
      <c r="F25" s="7" t="str">
        <f t="shared" si="3"/>
        <v>11</v>
      </c>
      <c r="G25" s="35">
        <f t="shared" si="4"/>
        <v>71</v>
      </c>
      <c r="H25" s="7" t="str">
        <f t="shared" si="20"/>
        <v>02:37</v>
      </c>
      <c r="I25" s="7" t="str">
        <f t="shared" si="21"/>
        <v>02</v>
      </c>
      <c r="J25" s="7" t="str">
        <f t="shared" si="22"/>
        <v>37</v>
      </c>
      <c r="K25" s="35">
        <f t="shared" si="23"/>
        <v>157</v>
      </c>
      <c r="M25" s="26" t="str">
        <f t="shared" si="24"/>
        <v>02:18</v>
      </c>
      <c r="N25" s="7" t="str">
        <f t="shared" si="25"/>
        <v>02</v>
      </c>
      <c r="O25" s="7" t="str">
        <f t="shared" si="26"/>
        <v>18</v>
      </c>
      <c r="P25" s="7">
        <f t="shared" si="27"/>
        <v>138</v>
      </c>
      <c r="R25" s="7" t="str">
        <f t="shared" si="28"/>
        <v>04:55</v>
      </c>
      <c r="S25" s="7" t="str">
        <f t="shared" si="29"/>
        <v>04</v>
      </c>
      <c r="T25" s="7" t="str">
        <f t="shared" si="15"/>
        <v>55</v>
      </c>
      <c r="U25" s="7">
        <f t="shared" si="30"/>
        <v>295</v>
      </c>
      <c r="W25" s="7">
        <f t="shared" si="17"/>
        <v>1</v>
      </c>
      <c r="X25" s="7">
        <f t="shared" si="31"/>
        <v>157</v>
      </c>
    </row>
    <row r="26">
      <c r="A26" s="36">
        <v>0.5667361111111111</v>
      </c>
      <c r="B26" s="36">
        <v>0.5682870370370371</v>
      </c>
      <c r="C26" s="36">
        <v>0.5708449074074075</v>
      </c>
      <c r="D26" s="7" t="str">
        <f t="shared" si="1"/>
        <v>01:09</v>
      </c>
      <c r="E26" s="7" t="str">
        <f t="shared" si="2"/>
        <v>01</v>
      </c>
      <c r="F26" s="7" t="str">
        <f t="shared" si="3"/>
        <v>09</v>
      </c>
      <c r="G26" s="35">
        <f t="shared" si="4"/>
        <v>69</v>
      </c>
      <c r="H26" s="7" t="str">
        <f t="shared" si="20"/>
        <v>03:41</v>
      </c>
      <c r="I26" s="7" t="str">
        <f t="shared" si="21"/>
        <v>03</v>
      </c>
      <c r="J26" s="7" t="str">
        <f t="shared" si="22"/>
        <v>41</v>
      </c>
      <c r="K26" s="35">
        <f t="shared" si="23"/>
        <v>221</v>
      </c>
      <c r="M26" s="26" t="str">
        <f t="shared" si="24"/>
        <v>02:14</v>
      </c>
      <c r="N26" s="7" t="str">
        <f t="shared" si="25"/>
        <v>02</v>
      </c>
      <c r="O26" s="7" t="str">
        <f t="shared" si="26"/>
        <v>14</v>
      </c>
      <c r="P26" s="7">
        <f t="shared" si="27"/>
        <v>134</v>
      </c>
      <c r="R26" s="7" t="str">
        <f t="shared" si="28"/>
        <v>05:55</v>
      </c>
      <c r="S26" s="7" t="str">
        <f t="shared" si="29"/>
        <v>05</v>
      </c>
      <c r="T26" s="7" t="str">
        <f t="shared" si="15"/>
        <v>55</v>
      </c>
      <c r="U26" s="7">
        <f t="shared" si="30"/>
        <v>355</v>
      </c>
      <c r="W26" s="7">
        <f t="shared" si="17"/>
        <v>0</v>
      </c>
    </row>
    <row r="27">
      <c r="A27" s="34">
        <v>0.5675347222222222</v>
      </c>
      <c r="B27" s="34">
        <v>0.5694675925925926</v>
      </c>
      <c r="C27" s="34">
        <v>0.5717592592592592</v>
      </c>
      <c r="D27" s="7" t="str">
        <f t="shared" si="1"/>
        <v>00:25</v>
      </c>
      <c r="E27" s="7" t="str">
        <f t="shared" si="2"/>
        <v>00</v>
      </c>
      <c r="F27" s="7" t="str">
        <f t="shared" si="3"/>
        <v>25</v>
      </c>
      <c r="G27" s="35">
        <f t="shared" si="4"/>
        <v>25</v>
      </c>
      <c r="H27" s="7" t="str">
        <f t="shared" si="20"/>
        <v>03:18</v>
      </c>
      <c r="I27" s="7" t="str">
        <f t="shared" si="21"/>
        <v>03</v>
      </c>
      <c r="J27" s="7" t="str">
        <f t="shared" si="22"/>
        <v>18</v>
      </c>
      <c r="K27" s="35">
        <f t="shared" si="23"/>
        <v>198</v>
      </c>
      <c r="M27" s="26" t="str">
        <f t="shared" si="24"/>
        <v>02:47</v>
      </c>
      <c r="N27" s="7" t="str">
        <f t="shared" si="25"/>
        <v>02</v>
      </c>
      <c r="O27" s="7" t="str">
        <f t="shared" si="26"/>
        <v>47</v>
      </c>
      <c r="P27" s="7">
        <f t="shared" si="27"/>
        <v>167</v>
      </c>
      <c r="R27" s="7" t="str">
        <f t="shared" si="28"/>
        <v>06:05</v>
      </c>
      <c r="S27" s="7" t="str">
        <f t="shared" si="29"/>
        <v>06</v>
      </c>
      <c r="T27" s="7" t="str">
        <f t="shared" si="15"/>
        <v>05</v>
      </c>
      <c r="U27" s="7">
        <f t="shared" si="30"/>
        <v>365</v>
      </c>
      <c r="W27" s="7">
        <f t="shared" si="17"/>
        <v>1</v>
      </c>
      <c r="X27" s="7">
        <f t="shared" ref="X27:X29" si="32">IF(K27&lt;210,K27,0)</f>
        <v>198</v>
      </c>
    </row>
    <row r="28">
      <c r="A28" s="36">
        <v>0.5678240740740741</v>
      </c>
      <c r="B28" s="36">
        <v>0.5709953703703704</v>
      </c>
      <c r="C28" s="36">
        <v>0.5731018518518519</v>
      </c>
      <c r="D28" s="7" t="str">
        <f t="shared" si="1"/>
        <v>01:00</v>
      </c>
      <c r="E28" s="7" t="str">
        <f t="shared" si="2"/>
        <v>01</v>
      </c>
      <c r="F28" s="7" t="str">
        <f t="shared" si="3"/>
        <v>00</v>
      </c>
      <c r="G28" s="35">
        <f t="shared" si="4"/>
        <v>60</v>
      </c>
      <c r="H28" s="7" t="str">
        <f t="shared" si="20"/>
        <v>03:02</v>
      </c>
      <c r="I28" s="7" t="str">
        <f t="shared" si="21"/>
        <v>03</v>
      </c>
      <c r="J28" s="7" t="str">
        <f t="shared" si="22"/>
        <v>02</v>
      </c>
      <c r="K28" s="35">
        <f t="shared" si="23"/>
        <v>182</v>
      </c>
      <c r="M28" s="26" t="str">
        <f t="shared" si="24"/>
        <v>04:34</v>
      </c>
      <c r="N28" s="7" t="str">
        <f t="shared" si="25"/>
        <v>04</v>
      </c>
      <c r="O28" s="7" t="str">
        <f t="shared" si="26"/>
        <v>34</v>
      </c>
      <c r="P28" s="7">
        <f t="shared" si="27"/>
        <v>274</v>
      </c>
      <c r="R28" s="7" t="str">
        <f t="shared" si="28"/>
        <v>07:36</v>
      </c>
      <c r="S28" s="7" t="str">
        <f t="shared" si="29"/>
        <v>07</v>
      </c>
      <c r="T28" s="7" t="str">
        <f t="shared" si="15"/>
        <v>36</v>
      </c>
      <c r="U28" s="7">
        <f t="shared" si="30"/>
        <v>456</v>
      </c>
      <c r="W28" s="7">
        <f t="shared" si="17"/>
        <v>1</v>
      </c>
      <c r="X28" s="7">
        <f t="shared" si="32"/>
        <v>182</v>
      </c>
    </row>
    <row r="29">
      <c r="A29" s="34">
        <v>0.5685185185185185</v>
      </c>
      <c r="B29" s="34">
        <v>0.5695023148148148</v>
      </c>
      <c r="C29" s="34">
        <v>0.5717708333333333</v>
      </c>
      <c r="D29" s="7" t="str">
        <f t="shared" si="1"/>
        <v>01:27</v>
      </c>
      <c r="E29" s="7" t="str">
        <f t="shared" si="2"/>
        <v>01</v>
      </c>
      <c r="F29" s="7" t="str">
        <f t="shared" si="3"/>
        <v>27</v>
      </c>
      <c r="G29" s="35">
        <f t="shared" si="4"/>
        <v>87</v>
      </c>
      <c r="H29" s="7" t="str">
        <f t="shared" si="20"/>
        <v>03:16</v>
      </c>
      <c r="I29" s="7" t="str">
        <f t="shared" si="21"/>
        <v>03</v>
      </c>
      <c r="J29" s="7" t="str">
        <f t="shared" si="22"/>
        <v>16</v>
      </c>
      <c r="K29" s="35">
        <f t="shared" si="23"/>
        <v>196</v>
      </c>
      <c r="M29" s="26" t="str">
        <f t="shared" si="24"/>
        <v>01:25</v>
      </c>
      <c r="N29" s="7" t="str">
        <f t="shared" si="25"/>
        <v>01</v>
      </c>
      <c r="O29" s="7" t="str">
        <f t="shared" si="26"/>
        <v>25</v>
      </c>
      <c r="P29" s="7">
        <f t="shared" si="27"/>
        <v>85</v>
      </c>
      <c r="R29" s="7" t="str">
        <f t="shared" si="28"/>
        <v>04:41</v>
      </c>
      <c r="S29" s="7" t="str">
        <f t="shared" si="29"/>
        <v>04</v>
      </c>
      <c r="T29" s="7" t="str">
        <f t="shared" si="15"/>
        <v>41</v>
      </c>
      <c r="U29" s="7">
        <f t="shared" si="30"/>
        <v>281</v>
      </c>
      <c r="W29" s="7">
        <f t="shared" si="17"/>
        <v>1</v>
      </c>
      <c r="X29" s="7">
        <f t="shared" si="32"/>
        <v>196</v>
      </c>
    </row>
    <row r="30">
      <c r="A30" s="34">
        <v>0.569525462962963</v>
      </c>
      <c r="B30" s="34">
        <v>0.5718402777777778</v>
      </c>
      <c r="C30" s="34">
        <v>0.5746759259259259</v>
      </c>
      <c r="D30" s="7" t="str">
        <f t="shared" si="1"/>
        <v>01:38</v>
      </c>
      <c r="E30" s="7" t="str">
        <f t="shared" si="2"/>
        <v>01</v>
      </c>
      <c r="F30" s="7" t="str">
        <f t="shared" si="3"/>
        <v>38</v>
      </c>
      <c r="G30" s="35">
        <f t="shared" si="4"/>
        <v>98</v>
      </c>
      <c r="H30" s="7" t="str">
        <f t="shared" si="20"/>
        <v>04:05</v>
      </c>
      <c r="I30" s="7" t="str">
        <f t="shared" si="21"/>
        <v>04</v>
      </c>
      <c r="J30" s="7" t="str">
        <f t="shared" si="22"/>
        <v>05</v>
      </c>
      <c r="K30" s="35">
        <f t="shared" si="23"/>
        <v>245</v>
      </c>
      <c r="M30" s="26" t="str">
        <f t="shared" si="24"/>
        <v>03:20</v>
      </c>
      <c r="N30" s="7" t="str">
        <f t="shared" si="25"/>
        <v>03</v>
      </c>
      <c r="O30" s="7" t="str">
        <f t="shared" si="26"/>
        <v>20</v>
      </c>
      <c r="P30" s="7">
        <f t="shared" si="27"/>
        <v>200</v>
      </c>
      <c r="R30" s="7" t="str">
        <f t="shared" si="28"/>
        <v>07:25</v>
      </c>
      <c r="S30" s="7" t="str">
        <f t="shared" si="29"/>
        <v>07</v>
      </c>
      <c r="T30" s="7" t="str">
        <f t="shared" si="15"/>
        <v>25</v>
      </c>
      <c r="U30" s="7">
        <f t="shared" si="30"/>
        <v>445</v>
      </c>
      <c r="W30" s="7">
        <f t="shared" si="17"/>
        <v>0</v>
      </c>
    </row>
    <row r="31">
      <c r="A31" s="34">
        <v>0.5706597222222222</v>
      </c>
      <c r="B31" s="34">
        <v>0.571863425925926</v>
      </c>
      <c r="C31" s="34">
        <v>0.5746875</v>
      </c>
      <c r="D31" s="7" t="str">
        <f t="shared" si="1"/>
        <v>00:40</v>
      </c>
      <c r="E31" s="7" t="str">
        <f t="shared" si="2"/>
        <v>00</v>
      </c>
      <c r="F31" s="7" t="str">
        <f t="shared" si="3"/>
        <v>40</v>
      </c>
      <c r="G31" s="35">
        <f t="shared" si="4"/>
        <v>40</v>
      </c>
      <c r="H31" s="7" t="str">
        <f t="shared" si="20"/>
        <v>04:04</v>
      </c>
      <c r="I31" s="7" t="str">
        <f t="shared" si="21"/>
        <v>04</v>
      </c>
      <c r="J31" s="7" t="str">
        <f t="shared" si="22"/>
        <v>04</v>
      </c>
      <c r="K31" s="35">
        <f t="shared" si="23"/>
        <v>244</v>
      </c>
      <c r="M31" s="26" t="str">
        <f t="shared" si="24"/>
        <v>01:44</v>
      </c>
      <c r="N31" s="7" t="str">
        <f t="shared" si="25"/>
        <v>01</v>
      </c>
      <c r="O31" s="7" t="str">
        <f t="shared" si="26"/>
        <v>44</v>
      </c>
      <c r="P31" s="7">
        <f t="shared" si="27"/>
        <v>104</v>
      </c>
      <c r="R31" s="7" t="str">
        <f t="shared" si="28"/>
        <v>05:48</v>
      </c>
      <c r="S31" s="7" t="str">
        <f t="shared" si="29"/>
        <v>05</v>
      </c>
      <c r="T31" s="7" t="str">
        <f t="shared" si="15"/>
        <v>48</v>
      </c>
      <c r="U31" s="7">
        <f t="shared" si="30"/>
        <v>348</v>
      </c>
      <c r="W31" s="7">
        <f t="shared" si="17"/>
        <v>0</v>
      </c>
    </row>
    <row r="32">
      <c r="A32" s="36">
        <v>0.5711226851851852</v>
      </c>
      <c r="B32" s="36">
        <v>0.5711226851851852</v>
      </c>
      <c r="C32" s="36">
        <v>0.573136574074074</v>
      </c>
      <c r="D32" s="7" t="str">
        <f t="shared" si="1"/>
        <v>01:48</v>
      </c>
      <c r="E32" s="7" t="str">
        <f t="shared" si="2"/>
        <v>01</v>
      </c>
      <c r="F32" s="7" t="str">
        <f t="shared" si="3"/>
        <v>48</v>
      </c>
      <c r="G32" s="35">
        <f t="shared" si="4"/>
        <v>108</v>
      </c>
      <c r="H32" s="7" t="str">
        <f t="shared" si="20"/>
        <v>02:54</v>
      </c>
      <c r="I32" s="7" t="str">
        <f t="shared" si="21"/>
        <v>02</v>
      </c>
      <c r="J32" s="7" t="str">
        <f t="shared" si="22"/>
        <v>54</v>
      </c>
      <c r="K32" s="35">
        <f t="shared" si="23"/>
        <v>174</v>
      </c>
      <c r="M32" s="26" t="str">
        <f t="shared" si="24"/>
        <v>00:00</v>
      </c>
      <c r="N32" s="7" t="str">
        <f t="shared" si="25"/>
        <v>00</v>
      </c>
      <c r="O32" s="7" t="str">
        <f t="shared" si="26"/>
        <v>00</v>
      </c>
      <c r="P32" s="7">
        <f t="shared" si="27"/>
        <v>0</v>
      </c>
      <c r="R32" s="7" t="str">
        <f t="shared" si="28"/>
        <v>02:54</v>
      </c>
      <c r="S32" s="7" t="str">
        <f t="shared" si="29"/>
        <v>02</v>
      </c>
      <c r="T32" s="7" t="str">
        <f t="shared" si="15"/>
        <v>54</v>
      </c>
      <c r="U32" s="7">
        <f t="shared" si="30"/>
        <v>174</v>
      </c>
      <c r="W32" s="7">
        <f t="shared" si="17"/>
        <v>1</v>
      </c>
      <c r="X32" s="7">
        <f t="shared" ref="X32:X33" si="33">IF(K32&lt;210,K32,0)</f>
        <v>174</v>
      </c>
    </row>
    <row r="33">
      <c r="A33" s="36">
        <v>0.5723726851851852</v>
      </c>
      <c r="B33" s="36">
        <v>0.5731481481481482</v>
      </c>
      <c r="C33" s="36">
        <v>0.5755671296296296</v>
      </c>
      <c r="D33" s="7" t="str">
        <f t="shared" si="1"/>
        <v>01:17</v>
      </c>
      <c r="E33" s="7" t="str">
        <f t="shared" si="2"/>
        <v>01</v>
      </c>
      <c r="F33" s="7" t="str">
        <f t="shared" si="3"/>
        <v>17</v>
      </c>
      <c r="G33" s="35">
        <f t="shared" si="4"/>
        <v>77</v>
      </c>
      <c r="H33" s="7" t="str">
        <f t="shared" si="20"/>
        <v>03:29</v>
      </c>
      <c r="I33" s="7" t="str">
        <f t="shared" si="21"/>
        <v>03</v>
      </c>
      <c r="J33" s="7" t="str">
        <f t="shared" si="22"/>
        <v>29</v>
      </c>
      <c r="K33" s="35">
        <f t="shared" si="23"/>
        <v>209</v>
      </c>
      <c r="M33" s="26" t="str">
        <f t="shared" si="24"/>
        <v>01:07</v>
      </c>
      <c r="N33" s="7" t="str">
        <f t="shared" si="25"/>
        <v>01</v>
      </c>
      <c r="O33" s="7" t="str">
        <f t="shared" si="26"/>
        <v>07</v>
      </c>
      <c r="P33" s="7">
        <f t="shared" si="27"/>
        <v>67</v>
      </c>
      <c r="R33" s="7" t="str">
        <f t="shared" si="28"/>
        <v>04:36</v>
      </c>
      <c r="S33" s="7" t="str">
        <f t="shared" si="29"/>
        <v>04</v>
      </c>
      <c r="T33" s="7" t="str">
        <f t="shared" si="15"/>
        <v>36</v>
      </c>
      <c r="U33" s="7">
        <f t="shared" si="30"/>
        <v>276</v>
      </c>
      <c r="W33" s="7">
        <f t="shared" si="17"/>
        <v>1</v>
      </c>
      <c r="X33" s="7">
        <f t="shared" si="33"/>
        <v>209</v>
      </c>
    </row>
    <row r="34">
      <c r="A34" s="36">
        <v>0.5732638888888889</v>
      </c>
      <c r="B34" s="36">
        <v>0.5732638888888889</v>
      </c>
      <c r="C34" s="36">
        <v>0.5763310185185185</v>
      </c>
      <c r="D34" s="7" t="str">
        <f t="shared" si="1"/>
        <v>00:36</v>
      </c>
      <c r="E34" s="7" t="str">
        <f t="shared" si="2"/>
        <v>00</v>
      </c>
      <c r="F34" s="7" t="str">
        <f t="shared" si="3"/>
        <v>36</v>
      </c>
      <c r="G34" s="35">
        <f t="shared" si="4"/>
        <v>36</v>
      </c>
      <c r="H34" s="7" t="str">
        <f t="shared" si="20"/>
        <v>04:25</v>
      </c>
      <c r="I34" s="7" t="str">
        <f t="shared" si="21"/>
        <v>04</v>
      </c>
      <c r="J34" s="7" t="str">
        <f t="shared" si="22"/>
        <v>25</v>
      </c>
      <c r="K34" s="35">
        <f t="shared" si="23"/>
        <v>265</v>
      </c>
      <c r="M34" s="26" t="str">
        <f t="shared" si="24"/>
        <v>00:00</v>
      </c>
      <c r="N34" s="7" t="str">
        <f t="shared" si="25"/>
        <v>00</v>
      </c>
      <c r="O34" s="7" t="str">
        <f t="shared" si="26"/>
        <v>00</v>
      </c>
      <c r="P34" s="7">
        <f t="shared" si="27"/>
        <v>0</v>
      </c>
      <c r="R34" s="7" t="str">
        <f t="shared" si="28"/>
        <v>04:25</v>
      </c>
      <c r="S34" s="7" t="str">
        <f t="shared" si="29"/>
        <v>04</v>
      </c>
      <c r="T34" s="7" t="str">
        <f t="shared" si="15"/>
        <v>25</v>
      </c>
      <c r="U34" s="7">
        <f t="shared" si="30"/>
        <v>265</v>
      </c>
      <c r="W34" s="7">
        <f t="shared" si="17"/>
        <v>0</v>
      </c>
    </row>
    <row r="35">
      <c r="A35" s="36">
        <v>0.5736805555555555</v>
      </c>
      <c r="B35" s="36">
        <v>0.5757523148148148</v>
      </c>
      <c r="C35" s="36">
        <v>0.576388888888889</v>
      </c>
      <c r="D35" s="7" t="str">
        <f t="shared" si="1"/>
        <v>00:42</v>
      </c>
      <c r="E35" s="7" t="str">
        <f t="shared" si="2"/>
        <v>00</v>
      </c>
      <c r="F35" s="7" t="str">
        <f t="shared" si="3"/>
        <v>42</v>
      </c>
      <c r="G35" s="35">
        <f t="shared" si="4"/>
        <v>42</v>
      </c>
      <c r="H35" s="7" t="str">
        <f t="shared" si="20"/>
        <v>00:55</v>
      </c>
      <c r="I35" s="7" t="str">
        <f t="shared" si="21"/>
        <v>00</v>
      </c>
      <c r="J35" s="7" t="str">
        <f t="shared" si="22"/>
        <v>55</v>
      </c>
      <c r="K35" s="35">
        <f t="shared" si="23"/>
        <v>55</v>
      </c>
      <c r="M35" s="26" t="str">
        <f t="shared" si="24"/>
        <v>02:59</v>
      </c>
      <c r="N35" s="7" t="str">
        <f t="shared" si="25"/>
        <v>02</v>
      </c>
      <c r="O35" s="7" t="str">
        <f t="shared" si="26"/>
        <v>59</v>
      </c>
      <c r="P35" s="7">
        <f t="shared" si="27"/>
        <v>179</v>
      </c>
      <c r="R35" s="7" t="str">
        <f t="shared" si="28"/>
        <v>03:54</v>
      </c>
      <c r="S35" s="7" t="str">
        <f t="shared" si="29"/>
        <v>03</v>
      </c>
      <c r="T35" s="7" t="str">
        <f t="shared" si="15"/>
        <v>54</v>
      </c>
      <c r="U35" s="7">
        <f t="shared" si="30"/>
        <v>234</v>
      </c>
      <c r="W35" s="7">
        <f t="shared" si="17"/>
        <v>1</v>
      </c>
      <c r="X35" s="7">
        <f>IF(K35&lt;210,K35,0)</f>
        <v>55</v>
      </c>
    </row>
    <row r="36">
      <c r="A36" s="34">
        <v>0.5741666666666666</v>
      </c>
      <c r="B36" s="40">
        <v>0.5747106481481481</v>
      </c>
      <c r="C36" s="34">
        <v>0.5778125</v>
      </c>
      <c r="D36" s="7" t="str">
        <f t="shared" si="1"/>
        <v>01:07</v>
      </c>
      <c r="E36" s="7" t="str">
        <f t="shared" si="2"/>
        <v>01</v>
      </c>
      <c r="F36" s="7" t="str">
        <f t="shared" si="3"/>
        <v>07</v>
      </c>
      <c r="G36" s="35">
        <f t="shared" si="4"/>
        <v>67</v>
      </c>
      <c r="H36" s="7" t="str">
        <f t="shared" si="20"/>
        <v>04:28</v>
      </c>
      <c r="I36" s="7" t="str">
        <f t="shared" si="21"/>
        <v>04</v>
      </c>
      <c r="J36" s="7" t="str">
        <f t="shared" si="22"/>
        <v>28</v>
      </c>
      <c r="K36" s="35">
        <f t="shared" si="23"/>
        <v>268</v>
      </c>
      <c r="M36" s="26" t="str">
        <f t="shared" si="24"/>
        <v>00:47</v>
      </c>
      <c r="N36" s="7" t="str">
        <f t="shared" si="25"/>
        <v>00</v>
      </c>
      <c r="O36" s="7" t="str">
        <f t="shared" si="26"/>
        <v>47</v>
      </c>
      <c r="P36" s="7">
        <f t="shared" si="27"/>
        <v>47</v>
      </c>
      <c r="R36" s="7" t="str">
        <f t="shared" si="28"/>
        <v>05:15</v>
      </c>
      <c r="S36" s="7" t="str">
        <f t="shared" si="29"/>
        <v>05</v>
      </c>
      <c r="T36" s="7" t="str">
        <f t="shared" si="15"/>
        <v>15</v>
      </c>
      <c r="U36" s="7">
        <f t="shared" si="30"/>
        <v>315</v>
      </c>
      <c r="W36" s="7">
        <f t="shared" si="17"/>
        <v>0</v>
      </c>
    </row>
    <row r="37">
      <c r="A37" s="34">
        <v>0.5749421296296297</v>
      </c>
      <c r="B37" s="40">
        <v>0.5749421296296297</v>
      </c>
      <c r="C37" s="34">
        <v>0.5795717592592592</v>
      </c>
      <c r="D37" s="7" t="str">
        <f t="shared" si="1"/>
        <v>02:00</v>
      </c>
      <c r="E37" s="7" t="str">
        <f t="shared" si="2"/>
        <v>02</v>
      </c>
      <c r="F37" s="7" t="str">
        <f t="shared" si="3"/>
        <v>00</v>
      </c>
      <c r="G37" s="35">
        <f t="shared" si="4"/>
        <v>120</v>
      </c>
      <c r="H37" s="7" t="str">
        <f t="shared" si="20"/>
        <v>06:40</v>
      </c>
      <c r="I37" s="7" t="str">
        <f t="shared" si="21"/>
        <v>06</v>
      </c>
      <c r="J37" s="7" t="str">
        <f t="shared" si="22"/>
        <v>40</v>
      </c>
      <c r="K37" s="35">
        <f t="shared" si="23"/>
        <v>400</v>
      </c>
      <c r="M37" s="26" t="str">
        <f t="shared" si="24"/>
        <v>00:00</v>
      </c>
      <c r="N37" s="7" t="str">
        <f t="shared" si="25"/>
        <v>00</v>
      </c>
      <c r="O37" s="7" t="str">
        <f t="shared" si="26"/>
        <v>00</v>
      </c>
      <c r="P37" s="7">
        <f t="shared" si="27"/>
        <v>0</v>
      </c>
      <c r="R37" s="7" t="str">
        <f t="shared" si="28"/>
        <v>06:40</v>
      </c>
      <c r="S37" s="7" t="str">
        <f t="shared" si="29"/>
        <v>06</v>
      </c>
      <c r="T37" s="7" t="str">
        <f t="shared" si="15"/>
        <v>40</v>
      </c>
      <c r="U37" s="7">
        <f t="shared" si="30"/>
        <v>400</v>
      </c>
      <c r="W37" s="7">
        <f t="shared" si="17"/>
        <v>0</v>
      </c>
    </row>
    <row r="38">
      <c r="A38" s="36">
        <v>0.5763310185185185</v>
      </c>
      <c r="B38" s="36">
        <v>0.5763310185185185</v>
      </c>
      <c r="C38" s="36">
        <v>0.5771296296296297</v>
      </c>
      <c r="D38" s="7" t="str">
        <f t="shared" si="1"/>
        <v>00:00</v>
      </c>
      <c r="E38" s="7" t="str">
        <f t="shared" si="2"/>
        <v>00</v>
      </c>
      <c r="F38" s="7" t="str">
        <f t="shared" si="3"/>
        <v>00</v>
      </c>
      <c r="G38" s="35">
        <f t="shared" si="4"/>
        <v>0</v>
      </c>
      <c r="H38" s="7" t="str">
        <f t="shared" si="20"/>
        <v>01:09</v>
      </c>
      <c r="I38" s="7" t="str">
        <f t="shared" si="21"/>
        <v>01</v>
      </c>
      <c r="J38" s="7" t="str">
        <f t="shared" si="22"/>
        <v>09</v>
      </c>
      <c r="K38" s="35">
        <f t="shared" si="23"/>
        <v>69</v>
      </c>
      <c r="M38" s="26" t="str">
        <f t="shared" si="24"/>
        <v>00:00</v>
      </c>
      <c r="N38" s="7" t="str">
        <f t="shared" si="25"/>
        <v>00</v>
      </c>
      <c r="O38" s="7" t="str">
        <f t="shared" si="26"/>
        <v>00</v>
      </c>
      <c r="P38" s="7">
        <f t="shared" si="27"/>
        <v>0</v>
      </c>
      <c r="R38" s="7" t="str">
        <f t="shared" si="28"/>
        <v>01:09</v>
      </c>
      <c r="S38" s="7" t="str">
        <f t="shared" si="29"/>
        <v>01</v>
      </c>
      <c r="T38" s="7" t="str">
        <f t="shared" si="15"/>
        <v>09</v>
      </c>
      <c r="U38" s="7">
        <f t="shared" si="30"/>
        <v>69</v>
      </c>
      <c r="W38" s="7">
        <f t="shared" si="17"/>
        <v>1</v>
      </c>
      <c r="X38" s="7">
        <f>IF(K38&lt;210,K38,0)</f>
        <v>69</v>
      </c>
    </row>
    <row r="39">
      <c r="A39" s="34">
        <v>0.5763310185185185</v>
      </c>
      <c r="B39" s="34">
        <v>0.5780671296296297</v>
      </c>
      <c r="C39" s="34">
        <v>0.5805324074074074</v>
      </c>
      <c r="D39" s="7" t="str">
        <f t="shared" si="1"/>
        <v>00:30</v>
      </c>
      <c r="E39" s="7" t="str">
        <f t="shared" si="2"/>
        <v>00</v>
      </c>
      <c r="F39" s="7" t="str">
        <f t="shared" si="3"/>
        <v>30</v>
      </c>
      <c r="G39" s="35">
        <f t="shared" si="4"/>
        <v>30</v>
      </c>
      <c r="H39" s="7" t="str">
        <f t="shared" si="20"/>
        <v>03:33</v>
      </c>
      <c r="I39" s="7" t="str">
        <f t="shared" si="21"/>
        <v>03</v>
      </c>
      <c r="J39" s="7" t="str">
        <f t="shared" si="22"/>
        <v>33</v>
      </c>
      <c r="K39" s="35">
        <f t="shared" si="23"/>
        <v>213</v>
      </c>
      <c r="M39" s="26" t="str">
        <f t="shared" si="24"/>
        <v>02:30</v>
      </c>
      <c r="N39" s="7" t="str">
        <f t="shared" si="25"/>
        <v>02</v>
      </c>
      <c r="O39" s="7" t="str">
        <f t="shared" si="26"/>
        <v>30</v>
      </c>
      <c r="P39" s="7">
        <f t="shared" si="27"/>
        <v>150</v>
      </c>
      <c r="R39" s="7" t="str">
        <f t="shared" si="28"/>
        <v>06:03</v>
      </c>
      <c r="S39" s="7" t="str">
        <f t="shared" si="29"/>
        <v>06</v>
      </c>
      <c r="T39" s="7" t="str">
        <f t="shared" si="15"/>
        <v>03</v>
      </c>
      <c r="U39" s="7">
        <f t="shared" si="30"/>
        <v>363</v>
      </c>
      <c r="W39" s="7">
        <f t="shared" si="17"/>
        <v>0</v>
      </c>
    </row>
    <row r="40">
      <c r="A40" s="34">
        <v>0.5766782407407408</v>
      </c>
      <c r="B40" s="34">
        <v>0.5806365740740741</v>
      </c>
      <c r="C40" s="34">
        <v>0.5831597222222222</v>
      </c>
      <c r="D40" s="7" t="str">
        <f t="shared" si="1"/>
        <v>01:25</v>
      </c>
      <c r="E40" s="7" t="str">
        <f t="shared" si="2"/>
        <v>01</v>
      </c>
      <c r="F40" s="7" t="str">
        <f t="shared" si="3"/>
        <v>25</v>
      </c>
      <c r="G40" s="35">
        <f t="shared" si="4"/>
        <v>85</v>
      </c>
      <c r="H40" s="7" t="str">
        <f t="shared" si="20"/>
        <v>03:38</v>
      </c>
      <c r="I40" s="7" t="str">
        <f t="shared" si="21"/>
        <v>03</v>
      </c>
      <c r="J40" s="7" t="str">
        <f t="shared" si="22"/>
        <v>38</v>
      </c>
      <c r="K40" s="35">
        <f t="shared" si="23"/>
        <v>218</v>
      </c>
      <c r="M40" s="26" t="str">
        <f t="shared" si="24"/>
        <v>05:42</v>
      </c>
      <c r="N40" s="7" t="str">
        <f t="shared" si="25"/>
        <v>05</v>
      </c>
      <c r="O40" s="7" t="str">
        <f t="shared" si="26"/>
        <v>42</v>
      </c>
      <c r="P40" s="7">
        <f t="shared" si="27"/>
        <v>342</v>
      </c>
      <c r="R40" s="7" t="str">
        <f t="shared" si="28"/>
        <v>09:20</v>
      </c>
      <c r="S40" s="7" t="str">
        <f t="shared" si="29"/>
        <v>09</v>
      </c>
      <c r="T40" s="7" t="str">
        <f t="shared" si="15"/>
        <v>20</v>
      </c>
      <c r="U40" s="7">
        <f t="shared" si="30"/>
        <v>560</v>
      </c>
      <c r="W40" s="7">
        <f t="shared" si="17"/>
        <v>0</v>
      </c>
    </row>
    <row r="41">
      <c r="A41" s="34">
        <v>0.577662037037037</v>
      </c>
      <c r="B41" s="34">
        <v>0.5788310185185185</v>
      </c>
      <c r="C41" s="34">
        <v>0.5803819444444445</v>
      </c>
      <c r="D41" s="7" t="str">
        <f t="shared" si="1"/>
        <v>00:10</v>
      </c>
      <c r="E41" s="7" t="str">
        <f t="shared" si="2"/>
        <v>00</v>
      </c>
      <c r="F41" s="7" t="str">
        <f t="shared" si="3"/>
        <v>10</v>
      </c>
      <c r="G41" s="35">
        <f t="shared" si="4"/>
        <v>10</v>
      </c>
      <c r="H41" s="7" t="str">
        <f t="shared" si="20"/>
        <v>02:14</v>
      </c>
      <c r="I41" s="7" t="str">
        <f t="shared" si="21"/>
        <v>02</v>
      </c>
      <c r="J41" s="7" t="str">
        <f t="shared" si="22"/>
        <v>14</v>
      </c>
      <c r="K41" s="35">
        <f t="shared" si="23"/>
        <v>134</v>
      </c>
      <c r="M41" s="26" t="str">
        <f t="shared" si="24"/>
        <v>01:41</v>
      </c>
      <c r="N41" s="7" t="str">
        <f t="shared" si="25"/>
        <v>01</v>
      </c>
      <c r="O41" s="7" t="str">
        <f t="shared" si="26"/>
        <v>41</v>
      </c>
      <c r="P41" s="7">
        <f t="shared" si="27"/>
        <v>101</v>
      </c>
      <c r="R41" s="7" t="str">
        <f t="shared" si="28"/>
        <v>03:55</v>
      </c>
      <c r="S41" s="7" t="str">
        <f t="shared" si="29"/>
        <v>03</v>
      </c>
      <c r="T41" s="7" t="str">
        <f t="shared" si="15"/>
        <v>55</v>
      </c>
      <c r="U41" s="7">
        <f t="shared" si="30"/>
        <v>235</v>
      </c>
      <c r="W41" s="7">
        <f t="shared" si="17"/>
        <v>1</v>
      </c>
      <c r="X41" s="7">
        <f t="shared" ref="X41:X43" si="34">IF(K41&lt;210,K41,0)</f>
        <v>134</v>
      </c>
    </row>
    <row r="42">
      <c r="A42" s="34">
        <v>0.5777777777777778</v>
      </c>
      <c r="B42" s="34">
        <v>0.5779398148148148</v>
      </c>
      <c r="C42" s="34">
        <v>0.5800115740740741</v>
      </c>
      <c r="D42" s="7" t="str">
        <f t="shared" si="1"/>
        <v>01:00</v>
      </c>
      <c r="E42" s="7" t="str">
        <f t="shared" si="2"/>
        <v>01</v>
      </c>
      <c r="F42" s="7" t="str">
        <f t="shared" si="3"/>
        <v>00</v>
      </c>
      <c r="G42" s="35">
        <f t="shared" si="4"/>
        <v>60</v>
      </c>
      <c r="H42" s="7" t="str">
        <f t="shared" si="20"/>
        <v>02:59</v>
      </c>
      <c r="I42" s="7" t="str">
        <f t="shared" si="21"/>
        <v>02</v>
      </c>
      <c r="J42" s="7" t="str">
        <f t="shared" si="22"/>
        <v>59</v>
      </c>
      <c r="K42" s="35">
        <f t="shared" si="23"/>
        <v>179</v>
      </c>
      <c r="M42" s="26" t="str">
        <f t="shared" si="24"/>
        <v>00:14</v>
      </c>
      <c r="N42" s="7" t="str">
        <f t="shared" si="25"/>
        <v>00</v>
      </c>
      <c r="O42" s="7" t="str">
        <f t="shared" si="26"/>
        <v>14</v>
      </c>
      <c r="P42" s="7">
        <f t="shared" si="27"/>
        <v>14</v>
      </c>
      <c r="R42" s="7" t="str">
        <f t="shared" si="28"/>
        <v>03:13</v>
      </c>
      <c r="S42" s="7" t="str">
        <f t="shared" si="29"/>
        <v>03</v>
      </c>
      <c r="T42" s="7" t="str">
        <f t="shared" si="15"/>
        <v>13</v>
      </c>
      <c r="U42" s="7">
        <f t="shared" si="30"/>
        <v>193</v>
      </c>
      <c r="W42" s="7">
        <f t="shared" si="17"/>
        <v>1</v>
      </c>
      <c r="X42" s="7">
        <f t="shared" si="34"/>
        <v>179</v>
      </c>
    </row>
    <row r="43">
      <c r="A43" s="34">
        <v>0.5784722222222222</v>
      </c>
      <c r="B43" s="34">
        <v>0.5807175925925926</v>
      </c>
      <c r="C43" s="34">
        <v>0.5823148148148148</v>
      </c>
      <c r="D43" s="7" t="str">
        <f t="shared" si="1"/>
        <v>00:40</v>
      </c>
      <c r="E43" s="7" t="str">
        <f t="shared" si="2"/>
        <v>00</v>
      </c>
      <c r="F43" s="7" t="str">
        <f t="shared" si="3"/>
        <v>40</v>
      </c>
      <c r="G43" s="35">
        <f t="shared" si="4"/>
        <v>40</v>
      </c>
      <c r="H43" s="7" t="str">
        <f t="shared" si="20"/>
        <v>02:18</v>
      </c>
      <c r="I43" s="7" t="str">
        <f t="shared" si="21"/>
        <v>02</v>
      </c>
      <c r="J43" s="7" t="str">
        <f t="shared" si="22"/>
        <v>18</v>
      </c>
      <c r="K43" s="35">
        <f t="shared" si="23"/>
        <v>138</v>
      </c>
      <c r="M43" s="26" t="str">
        <f t="shared" si="24"/>
        <v>03:14</v>
      </c>
      <c r="N43" s="7" t="str">
        <f t="shared" si="25"/>
        <v>03</v>
      </c>
      <c r="O43" s="7" t="str">
        <f t="shared" si="26"/>
        <v>14</v>
      </c>
      <c r="P43" s="7">
        <f t="shared" si="27"/>
        <v>194</v>
      </c>
      <c r="R43" s="7" t="str">
        <f t="shared" si="28"/>
        <v>05:32</v>
      </c>
      <c r="S43" s="7" t="str">
        <f t="shared" si="29"/>
        <v>05</v>
      </c>
      <c r="T43" s="7" t="str">
        <f t="shared" si="15"/>
        <v>32</v>
      </c>
      <c r="U43" s="7">
        <f t="shared" si="30"/>
        <v>332</v>
      </c>
      <c r="W43" s="7">
        <f t="shared" si="17"/>
        <v>1</v>
      </c>
      <c r="X43" s="7">
        <f t="shared" si="34"/>
        <v>138</v>
      </c>
    </row>
    <row r="44">
      <c r="A44" s="34">
        <v>0.5789351851851852</v>
      </c>
      <c r="B44" s="34">
        <v>0.5806944444444445</v>
      </c>
      <c r="C44" s="34">
        <v>0.5831828703703704</v>
      </c>
      <c r="D44" s="7" t="str">
        <f t="shared" si="1"/>
        <v>00:45</v>
      </c>
      <c r="E44" s="7" t="str">
        <f t="shared" si="2"/>
        <v>00</v>
      </c>
      <c r="F44" s="7" t="str">
        <f t="shared" si="3"/>
        <v>45</v>
      </c>
      <c r="G44" s="35">
        <f t="shared" si="4"/>
        <v>45</v>
      </c>
      <c r="H44" s="7" t="str">
        <f t="shared" si="20"/>
        <v>03:35</v>
      </c>
      <c r="I44" s="7" t="str">
        <f t="shared" si="21"/>
        <v>03</v>
      </c>
      <c r="J44" s="7" t="str">
        <f t="shared" si="22"/>
        <v>35</v>
      </c>
      <c r="K44" s="35">
        <f t="shared" si="23"/>
        <v>215</v>
      </c>
      <c r="M44" s="26" t="str">
        <f t="shared" si="24"/>
        <v>02:32</v>
      </c>
      <c r="N44" s="7" t="str">
        <f t="shared" si="25"/>
        <v>02</v>
      </c>
      <c r="O44" s="7" t="str">
        <f t="shared" si="26"/>
        <v>32</v>
      </c>
      <c r="P44" s="7">
        <f t="shared" si="27"/>
        <v>152</v>
      </c>
      <c r="R44" s="7" t="str">
        <f t="shared" si="28"/>
        <v>06:07</v>
      </c>
      <c r="S44" s="7" t="str">
        <f t="shared" si="29"/>
        <v>06</v>
      </c>
      <c r="T44" s="7" t="str">
        <f t="shared" si="15"/>
        <v>07</v>
      </c>
      <c r="U44" s="7">
        <f t="shared" si="30"/>
        <v>367</v>
      </c>
      <c r="W44" s="7">
        <f t="shared" si="17"/>
        <v>0</v>
      </c>
    </row>
    <row r="45">
      <c r="A45" s="34">
        <v>0.5794560185185186</v>
      </c>
      <c r="B45" s="34">
        <v>0.5810185185185185</v>
      </c>
      <c r="C45" s="34">
        <v>0.5834953703703704</v>
      </c>
      <c r="D45" s="7" t="str">
        <f t="shared" si="1"/>
        <v>00:45</v>
      </c>
      <c r="E45" s="7" t="str">
        <f t="shared" si="2"/>
        <v>00</v>
      </c>
      <c r="F45" s="7" t="str">
        <f t="shared" si="3"/>
        <v>45</v>
      </c>
      <c r="G45" s="35">
        <f t="shared" si="4"/>
        <v>45</v>
      </c>
      <c r="H45" s="7" t="str">
        <f t="shared" si="20"/>
        <v>03:34</v>
      </c>
      <c r="I45" s="7" t="str">
        <f t="shared" si="21"/>
        <v>03</v>
      </c>
      <c r="J45" s="7" t="str">
        <f t="shared" si="22"/>
        <v>34</v>
      </c>
      <c r="K45" s="35">
        <f t="shared" si="23"/>
        <v>214</v>
      </c>
      <c r="M45" s="26" t="str">
        <f t="shared" si="24"/>
        <v>02:15</v>
      </c>
      <c r="N45" s="7" t="str">
        <f t="shared" si="25"/>
        <v>02</v>
      </c>
      <c r="O45" s="7" t="str">
        <f t="shared" si="26"/>
        <v>15</v>
      </c>
      <c r="P45" s="7">
        <f t="shared" si="27"/>
        <v>135</v>
      </c>
      <c r="R45" s="7" t="str">
        <f t="shared" si="28"/>
        <v>05:49</v>
      </c>
      <c r="S45" s="7" t="str">
        <f t="shared" si="29"/>
        <v>05</v>
      </c>
      <c r="T45" s="7" t="str">
        <f t="shared" si="15"/>
        <v>49</v>
      </c>
      <c r="U45" s="7">
        <f t="shared" si="30"/>
        <v>349</v>
      </c>
      <c r="W45" s="7">
        <f t="shared" si="17"/>
        <v>0</v>
      </c>
    </row>
    <row r="46">
      <c r="A46" s="34">
        <v>0.5799768518518519</v>
      </c>
      <c r="B46" s="34">
        <v>0.5828009259259259</v>
      </c>
      <c r="C46" s="34">
        <v>0.584201388888889</v>
      </c>
      <c r="D46" s="7" t="str">
        <f t="shared" si="1"/>
        <v>02:07</v>
      </c>
      <c r="E46" s="7" t="str">
        <f t="shared" si="2"/>
        <v>02</v>
      </c>
      <c r="F46" s="7" t="str">
        <f t="shared" si="3"/>
        <v>07</v>
      </c>
      <c r="G46" s="35">
        <f t="shared" si="4"/>
        <v>127</v>
      </c>
      <c r="H46" s="7" t="str">
        <f t="shared" si="20"/>
        <v>02:01</v>
      </c>
      <c r="I46" s="7" t="str">
        <f t="shared" si="21"/>
        <v>02</v>
      </c>
      <c r="J46" s="7" t="str">
        <f t="shared" si="22"/>
        <v>01</v>
      </c>
      <c r="K46" s="35">
        <f t="shared" si="23"/>
        <v>121</v>
      </c>
      <c r="M46" s="26" t="str">
        <f t="shared" si="24"/>
        <v>04:04</v>
      </c>
      <c r="N46" s="7" t="str">
        <f t="shared" si="25"/>
        <v>04</v>
      </c>
      <c r="O46" s="7" t="str">
        <f t="shared" si="26"/>
        <v>04</v>
      </c>
      <c r="P46" s="7">
        <f t="shared" si="27"/>
        <v>244</v>
      </c>
      <c r="R46" s="7" t="str">
        <f t="shared" si="28"/>
        <v>06:05</v>
      </c>
      <c r="S46" s="7" t="str">
        <f t="shared" si="29"/>
        <v>06</v>
      </c>
      <c r="T46" s="7" t="str">
        <f t="shared" si="15"/>
        <v>05</v>
      </c>
      <c r="U46" s="7">
        <f t="shared" si="30"/>
        <v>365</v>
      </c>
      <c r="W46" s="7">
        <f t="shared" si="17"/>
        <v>1</v>
      </c>
      <c r="X46" s="7">
        <f t="shared" ref="X46:X47" si="35">IF(K46&lt;210,K46,0)</f>
        <v>121</v>
      </c>
    </row>
    <row r="47">
      <c r="A47" s="34">
        <v>0.5814467592592593</v>
      </c>
      <c r="B47" s="34">
        <v>0.5836226851851852</v>
      </c>
      <c r="C47" s="34">
        <v>0.5855902777777778</v>
      </c>
      <c r="D47" s="7" t="str">
        <f t="shared" si="1"/>
        <v>01:06</v>
      </c>
      <c r="E47" s="7" t="str">
        <f t="shared" si="2"/>
        <v>01</v>
      </c>
      <c r="F47" s="7" t="str">
        <f t="shared" si="3"/>
        <v>06</v>
      </c>
      <c r="G47" s="35">
        <f t="shared" si="4"/>
        <v>66</v>
      </c>
      <c r="H47" s="7" t="str">
        <f t="shared" si="20"/>
        <v>02:50</v>
      </c>
      <c r="I47" s="7" t="str">
        <f t="shared" si="21"/>
        <v>02</v>
      </c>
      <c r="J47" s="7" t="str">
        <f t="shared" si="22"/>
        <v>50</v>
      </c>
      <c r="K47" s="35">
        <f t="shared" si="23"/>
        <v>170</v>
      </c>
      <c r="M47" s="26" t="str">
        <f t="shared" si="24"/>
        <v>03:08</v>
      </c>
      <c r="N47" s="7" t="str">
        <f t="shared" si="25"/>
        <v>03</v>
      </c>
      <c r="O47" s="7" t="str">
        <f t="shared" si="26"/>
        <v>08</v>
      </c>
      <c r="P47" s="7">
        <f t="shared" si="27"/>
        <v>188</v>
      </c>
      <c r="R47" s="7" t="str">
        <f t="shared" si="28"/>
        <v>05:58</v>
      </c>
      <c r="S47" s="7" t="str">
        <f t="shared" si="29"/>
        <v>05</v>
      </c>
      <c r="T47" s="7" t="str">
        <f t="shared" si="15"/>
        <v>58</v>
      </c>
      <c r="U47" s="7">
        <f t="shared" si="30"/>
        <v>358</v>
      </c>
      <c r="W47" s="7">
        <f t="shared" si="17"/>
        <v>1</v>
      </c>
      <c r="X47" s="7">
        <f t="shared" si="35"/>
        <v>170</v>
      </c>
    </row>
    <row r="48">
      <c r="A48" s="34">
        <v>0.5822106481481482</v>
      </c>
      <c r="B48" s="34">
        <v>0.5844907407407408</v>
      </c>
      <c r="C48" s="34">
        <v>0.5869212962962963</v>
      </c>
      <c r="G48" s="35"/>
      <c r="H48" s="7" t="str">
        <f t="shared" si="20"/>
        <v>03:30</v>
      </c>
      <c r="I48" s="7" t="str">
        <f t="shared" si="21"/>
        <v>03</v>
      </c>
      <c r="J48" s="7" t="str">
        <f t="shared" si="22"/>
        <v>30</v>
      </c>
      <c r="K48" s="35">
        <f t="shared" si="23"/>
        <v>210</v>
      </c>
      <c r="M48" s="26" t="str">
        <f t="shared" si="24"/>
        <v>03:17</v>
      </c>
      <c r="N48" s="7" t="str">
        <f t="shared" si="25"/>
        <v>03</v>
      </c>
      <c r="O48" s="7" t="str">
        <f t="shared" si="26"/>
        <v>17</v>
      </c>
      <c r="P48" s="7">
        <f t="shared" si="27"/>
        <v>197</v>
      </c>
      <c r="R48" s="7" t="str">
        <f t="shared" si="28"/>
        <v>06:47</v>
      </c>
      <c r="S48" s="7" t="str">
        <f t="shared" si="29"/>
        <v>06</v>
      </c>
      <c r="T48" s="7" t="str">
        <f t="shared" si="15"/>
        <v>47</v>
      </c>
      <c r="U48" s="7">
        <f t="shared" si="30"/>
        <v>407</v>
      </c>
      <c r="W48" s="7">
        <f t="shared" si="17"/>
        <v>0</v>
      </c>
    </row>
    <row r="49">
      <c r="A49" s="41"/>
      <c r="B49" s="41"/>
      <c r="C49" s="41"/>
      <c r="E49" s="3" t="s">
        <v>146</v>
      </c>
      <c r="G49" s="35">
        <f>AVERAGE(G2:G48)</f>
        <v>58.54347826</v>
      </c>
      <c r="K49" s="35">
        <f>AVERAGE(K2:K48)</f>
        <v>198.1086957</v>
      </c>
      <c r="P49" s="7">
        <f>AVERAGE(P2:P48)</f>
        <v>126.1304348</v>
      </c>
      <c r="U49" s="7">
        <f>AVERAGE(U2:U48)</f>
        <v>324.2391304</v>
      </c>
      <c r="W49" s="7">
        <f>SUM(W2:W48)</f>
        <v>24</v>
      </c>
    </row>
    <row r="50">
      <c r="A50" s="41"/>
      <c r="B50" s="41"/>
      <c r="C50" s="41"/>
      <c r="G50" s="35"/>
      <c r="K50" s="35"/>
    </row>
    <row r="51">
      <c r="A51" s="41"/>
      <c r="B51" s="41"/>
      <c r="C51" s="41"/>
      <c r="G51" s="35"/>
      <c r="K51" s="35"/>
    </row>
    <row r="52">
      <c r="A52" s="41"/>
      <c r="B52" s="41"/>
      <c r="C52" s="41"/>
      <c r="G52" s="35"/>
      <c r="K52" s="35"/>
    </row>
    <row r="53">
      <c r="A53" s="41"/>
      <c r="B53" s="41"/>
      <c r="C53" s="41"/>
      <c r="G53" s="35"/>
      <c r="K53" s="35"/>
    </row>
    <row r="54">
      <c r="A54" s="41"/>
      <c r="B54" s="41"/>
      <c r="C54" s="41"/>
      <c r="G54" s="35"/>
      <c r="K54" s="35"/>
    </row>
    <row r="55">
      <c r="A55" s="41"/>
      <c r="B55" s="41"/>
      <c r="C55" s="41"/>
      <c r="G55" s="35"/>
      <c r="K55" s="35"/>
    </row>
    <row r="56">
      <c r="A56" s="41"/>
      <c r="B56" s="41"/>
      <c r="C56" s="41"/>
      <c r="G56" s="35"/>
      <c r="K56" s="35"/>
    </row>
    <row r="57">
      <c r="A57" s="41"/>
      <c r="B57" s="41"/>
      <c r="C57" s="41"/>
      <c r="G57" s="35"/>
      <c r="K57" s="35"/>
    </row>
    <row r="58">
      <c r="A58" s="41"/>
      <c r="B58" s="41"/>
      <c r="C58" s="41"/>
      <c r="G58" s="35"/>
      <c r="K58" s="35"/>
    </row>
    <row r="59">
      <c r="A59" s="41"/>
      <c r="B59" s="41"/>
      <c r="C59" s="41"/>
      <c r="G59" s="35"/>
      <c r="K59" s="35"/>
    </row>
    <row r="60">
      <c r="A60" s="41"/>
      <c r="B60" s="41"/>
      <c r="C60" s="41"/>
      <c r="G60" s="35"/>
      <c r="K60" s="35"/>
    </row>
    <row r="61">
      <c r="A61" s="41"/>
      <c r="B61" s="41"/>
      <c r="C61" s="41"/>
      <c r="G61" s="35"/>
      <c r="K61" s="35"/>
    </row>
    <row r="62">
      <c r="A62" s="41"/>
      <c r="B62" s="41"/>
      <c r="C62" s="41"/>
      <c r="G62" s="35"/>
      <c r="K62" s="35"/>
    </row>
    <row r="63">
      <c r="A63" s="41"/>
      <c r="B63" s="41"/>
      <c r="C63" s="41"/>
      <c r="G63" s="35"/>
      <c r="K63" s="35"/>
    </row>
    <row r="64">
      <c r="A64" s="41"/>
      <c r="B64" s="41"/>
      <c r="C64" s="41"/>
      <c r="G64" s="35"/>
      <c r="K64" s="35"/>
    </row>
    <row r="65">
      <c r="A65" s="41"/>
      <c r="B65" s="41"/>
      <c r="C65" s="41"/>
      <c r="G65" s="35"/>
      <c r="K65" s="35"/>
    </row>
    <row r="66">
      <c r="A66" s="41"/>
      <c r="B66" s="41"/>
      <c r="C66" s="41"/>
      <c r="G66" s="35"/>
      <c r="K66" s="35"/>
    </row>
    <row r="67">
      <c r="A67" s="41"/>
      <c r="B67" s="41"/>
      <c r="C67" s="41"/>
      <c r="G67" s="35"/>
      <c r="K67" s="35"/>
    </row>
    <row r="68">
      <c r="A68" s="41"/>
      <c r="B68" s="41"/>
      <c r="C68" s="41"/>
      <c r="G68" s="35"/>
      <c r="K68" s="35"/>
    </row>
    <row r="69">
      <c r="A69" s="41"/>
      <c r="B69" s="41"/>
      <c r="C69" s="41"/>
      <c r="G69" s="35"/>
      <c r="K69" s="35"/>
    </row>
    <row r="70">
      <c r="A70" s="41"/>
      <c r="B70" s="41"/>
      <c r="C70" s="41"/>
      <c r="G70" s="35"/>
      <c r="K70" s="35"/>
    </row>
    <row r="71">
      <c r="A71" s="41"/>
      <c r="B71" s="41"/>
      <c r="C71" s="41"/>
      <c r="G71" s="35"/>
      <c r="K71" s="35"/>
    </row>
    <row r="72">
      <c r="A72" s="41"/>
      <c r="B72" s="41"/>
      <c r="C72" s="41"/>
      <c r="G72" s="35"/>
      <c r="K72" s="35"/>
    </row>
    <row r="73">
      <c r="A73" s="41"/>
      <c r="B73" s="41"/>
      <c r="C73" s="41"/>
      <c r="G73" s="35"/>
      <c r="K73" s="35"/>
    </row>
    <row r="74">
      <c r="A74" s="41"/>
      <c r="B74" s="41"/>
      <c r="C74" s="41"/>
      <c r="G74" s="35"/>
      <c r="K74" s="35"/>
    </row>
    <row r="75">
      <c r="A75" s="41"/>
      <c r="B75" s="41"/>
      <c r="C75" s="41"/>
      <c r="G75" s="35"/>
      <c r="K75" s="35"/>
    </row>
    <row r="76">
      <c r="A76" s="41"/>
      <c r="B76" s="41"/>
      <c r="C76" s="41"/>
      <c r="G76" s="35"/>
      <c r="K76" s="35"/>
    </row>
    <row r="77">
      <c r="A77" s="41"/>
      <c r="B77" s="41"/>
      <c r="C77" s="41"/>
      <c r="G77" s="35"/>
      <c r="K77" s="35"/>
    </row>
    <row r="78">
      <c r="A78" s="41"/>
      <c r="B78" s="41"/>
      <c r="C78" s="41"/>
      <c r="G78" s="35"/>
      <c r="K78" s="35"/>
    </row>
    <row r="79">
      <c r="A79" s="41"/>
      <c r="B79" s="41"/>
      <c r="C79" s="41"/>
      <c r="G79" s="35"/>
      <c r="K79" s="35"/>
    </row>
    <row r="80">
      <c r="A80" s="41"/>
      <c r="B80" s="41"/>
      <c r="C80" s="41"/>
      <c r="G80" s="35"/>
      <c r="K80" s="35"/>
    </row>
    <row r="81">
      <c r="A81" s="41"/>
      <c r="B81" s="41"/>
      <c r="C81" s="41"/>
      <c r="G81" s="35"/>
      <c r="K81" s="35"/>
    </row>
    <row r="82">
      <c r="A82" s="41"/>
      <c r="B82" s="41"/>
      <c r="C82" s="41"/>
      <c r="G82" s="35"/>
      <c r="K82" s="35"/>
    </row>
    <row r="83">
      <c r="A83" s="41"/>
      <c r="B83" s="41"/>
      <c r="C83" s="41"/>
      <c r="G83" s="35"/>
      <c r="K83" s="35"/>
    </row>
    <row r="84">
      <c r="A84" s="41"/>
      <c r="B84" s="41"/>
      <c r="C84" s="41"/>
      <c r="G84" s="35"/>
      <c r="K84" s="35"/>
    </row>
    <row r="85">
      <c r="A85" s="41"/>
      <c r="B85" s="41"/>
      <c r="C85" s="41"/>
      <c r="G85" s="35"/>
      <c r="K85" s="35"/>
    </row>
    <row r="86">
      <c r="A86" s="41"/>
      <c r="B86" s="41"/>
      <c r="C86" s="41"/>
      <c r="G86" s="35"/>
      <c r="K86" s="35"/>
    </row>
    <row r="87">
      <c r="A87" s="41"/>
      <c r="B87" s="41"/>
      <c r="C87" s="41"/>
      <c r="G87" s="35"/>
      <c r="K87" s="35"/>
    </row>
    <row r="88">
      <c r="A88" s="41"/>
      <c r="B88" s="41"/>
      <c r="C88" s="41"/>
      <c r="G88" s="35"/>
      <c r="K88" s="35"/>
    </row>
    <row r="89">
      <c r="A89" s="41"/>
      <c r="B89" s="41"/>
      <c r="C89" s="41"/>
      <c r="G89" s="35"/>
      <c r="K89" s="35"/>
    </row>
    <row r="90">
      <c r="A90" s="41"/>
      <c r="B90" s="41"/>
      <c r="C90" s="41"/>
      <c r="G90" s="35"/>
      <c r="K90" s="35"/>
    </row>
    <row r="91">
      <c r="A91" s="41"/>
      <c r="B91" s="41"/>
      <c r="C91" s="41"/>
      <c r="G91" s="35"/>
      <c r="K91" s="35"/>
    </row>
    <row r="92">
      <c r="A92" s="41"/>
      <c r="B92" s="41"/>
      <c r="C92" s="41"/>
      <c r="G92" s="35"/>
      <c r="K92" s="35"/>
    </row>
    <row r="93">
      <c r="A93" s="41"/>
      <c r="B93" s="41"/>
      <c r="C93" s="41"/>
      <c r="G93" s="35"/>
      <c r="K93" s="35"/>
    </row>
    <row r="94">
      <c r="A94" s="41"/>
      <c r="B94" s="41"/>
      <c r="C94" s="41"/>
      <c r="G94" s="35"/>
      <c r="K94" s="35"/>
    </row>
    <row r="95">
      <c r="A95" s="41"/>
      <c r="B95" s="41"/>
      <c r="C95" s="41"/>
      <c r="G95" s="35"/>
      <c r="K95" s="35"/>
    </row>
    <row r="96">
      <c r="A96" s="41"/>
      <c r="B96" s="41"/>
      <c r="C96" s="41"/>
      <c r="G96" s="35"/>
      <c r="K96" s="35"/>
    </row>
    <row r="97">
      <c r="A97" s="41"/>
      <c r="B97" s="41"/>
      <c r="C97" s="41"/>
      <c r="G97" s="35"/>
      <c r="K97" s="35"/>
    </row>
    <row r="98">
      <c r="A98" s="41"/>
      <c r="B98" s="41"/>
      <c r="C98" s="41"/>
      <c r="G98" s="35"/>
      <c r="K98" s="35"/>
    </row>
    <row r="99">
      <c r="A99" s="41"/>
      <c r="B99" s="41"/>
      <c r="C99" s="41"/>
      <c r="G99" s="35"/>
      <c r="K99" s="35"/>
    </row>
    <row r="100">
      <c r="A100" s="41"/>
      <c r="B100" s="41"/>
      <c r="C100" s="41"/>
      <c r="G100" s="35"/>
      <c r="K100" s="35"/>
    </row>
    <row r="101">
      <c r="A101" s="41"/>
      <c r="B101" s="41"/>
      <c r="C101" s="41"/>
      <c r="G101" s="35"/>
      <c r="K101" s="35"/>
    </row>
    <row r="102">
      <c r="A102" s="41"/>
      <c r="B102" s="41"/>
      <c r="C102" s="41"/>
      <c r="G102" s="35"/>
      <c r="K102" s="35"/>
    </row>
    <row r="103">
      <c r="A103" s="41"/>
      <c r="B103" s="41"/>
      <c r="C103" s="41"/>
      <c r="G103" s="35"/>
      <c r="K103" s="35"/>
    </row>
    <row r="104">
      <c r="A104" s="41"/>
      <c r="B104" s="41"/>
      <c r="C104" s="41"/>
      <c r="G104" s="35"/>
      <c r="K104" s="35"/>
    </row>
    <row r="105">
      <c r="A105" s="41"/>
      <c r="B105" s="41"/>
      <c r="C105" s="41"/>
      <c r="G105" s="35"/>
      <c r="K105" s="35"/>
    </row>
    <row r="106">
      <c r="A106" s="41"/>
      <c r="B106" s="41"/>
      <c r="C106" s="41"/>
      <c r="G106" s="35"/>
      <c r="K106" s="35"/>
    </row>
    <row r="107">
      <c r="A107" s="41"/>
      <c r="B107" s="41"/>
      <c r="C107" s="41"/>
      <c r="G107" s="35"/>
      <c r="K107" s="35"/>
    </row>
    <row r="108">
      <c r="A108" s="41"/>
      <c r="B108" s="41"/>
      <c r="C108" s="41"/>
      <c r="G108" s="35"/>
      <c r="K108" s="35"/>
    </row>
    <row r="109">
      <c r="A109" s="41"/>
      <c r="B109" s="41"/>
      <c r="C109" s="41"/>
      <c r="G109" s="35"/>
      <c r="K109" s="35"/>
    </row>
    <row r="110">
      <c r="A110" s="41"/>
      <c r="B110" s="41"/>
      <c r="C110" s="41"/>
      <c r="G110" s="35"/>
      <c r="K110" s="35"/>
    </row>
    <row r="111">
      <c r="A111" s="41"/>
      <c r="B111" s="41"/>
      <c r="C111" s="41"/>
      <c r="G111" s="35"/>
      <c r="K111" s="35"/>
    </row>
    <row r="112">
      <c r="A112" s="41"/>
      <c r="B112" s="41"/>
      <c r="C112" s="41"/>
      <c r="G112" s="35"/>
      <c r="K112" s="35"/>
    </row>
    <row r="113">
      <c r="A113" s="41"/>
      <c r="B113" s="41"/>
      <c r="C113" s="41"/>
      <c r="G113" s="35"/>
      <c r="K113" s="35"/>
    </row>
    <row r="114">
      <c r="A114" s="41"/>
      <c r="B114" s="41"/>
      <c r="C114" s="41"/>
      <c r="G114" s="35"/>
      <c r="K114" s="35"/>
    </row>
    <row r="115">
      <c r="A115" s="41"/>
      <c r="B115" s="41"/>
      <c r="C115" s="41"/>
      <c r="G115" s="35"/>
      <c r="K115" s="35"/>
    </row>
    <row r="116">
      <c r="A116" s="41"/>
      <c r="B116" s="41"/>
      <c r="C116" s="41"/>
      <c r="G116" s="35"/>
      <c r="K116" s="35"/>
    </row>
    <row r="117">
      <c r="A117" s="41"/>
      <c r="B117" s="41"/>
      <c r="C117" s="41"/>
      <c r="G117" s="35"/>
      <c r="K117" s="35"/>
    </row>
    <row r="118">
      <c r="A118" s="41"/>
      <c r="B118" s="41"/>
      <c r="C118" s="41"/>
      <c r="G118" s="35"/>
      <c r="K118" s="35"/>
    </row>
    <row r="119">
      <c r="A119" s="41"/>
      <c r="B119" s="41"/>
      <c r="C119" s="41"/>
      <c r="G119" s="35"/>
      <c r="K119" s="35"/>
    </row>
    <row r="120">
      <c r="A120" s="41"/>
      <c r="B120" s="41"/>
      <c r="C120" s="41"/>
      <c r="G120" s="35"/>
      <c r="K120" s="35"/>
    </row>
    <row r="121">
      <c r="A121" s="41"/>
      <c r="B121" s="41"/>
      <c r="C121" s="41"/>
      <c r="G121" s="35"/>
      <c r="K121" s="35"/>
    </row>
    <row r="122">
      <c r="A122" s="41"/>
      <c r="B122" s="41"/>
      <c r="C122" s="41"/>
      <c r="G122" s="35"/>
      <c r="K122" s="35"/>
    </row>
    <row r="123">
      <c r="A123" s="41"/>
      <c r="B123" s="41"/>
      <c r="C123" s="41"/>
      <c r="G123" s="35"/>
      <c r="K123" s="35"/>
    </row>
    <row r="124">
      <c r="A124" s="41"/>
      <c r="B124" s="41"/>
      <c r="C124" s="41"/>
      <c r="G124" s="35"/>
      <c r="K124" s="35"/>
    </row>
    <row r="125">
      <c r="A125" s="41"/>
      <c r="B125" s="41"/>
      <c r="C125" s="41"/>
      <c r="G125" s="35"/>
      <c r="K125" s="35"/>
    </row>
    <row r="126">
      <c r="A126" s="41"/>
      <c r="B126" s="41"/>
      <c r="C126" s="41"/>
      <c r="G126" s="35"/>
      <c r="K126" s="35"/>
    </row>
    <row r="127">
      <c r="A127" s="41"/>
      <c r="B127" s="41"/>
      <c r="C127" s="41"/>
      <c r="G127" s="35"/>
      <c r="K127" s="35"/>
    </row>
    <row r="128">
      <c r="A128" s="41"/>
      <c r="B128" s="41"/>
      <c r="C128" s="41"/>
      <c r="G128" s="35"/>
      <c r="K128" s="35"/>
    </row>
    <row r="129">
      <c r="A129" s="41"/>
      <c r="B129" s="41"/>
      <c r="C129" s="41"/>
      <c r="G129" s="35"/>
      <c r="K129" s="35"/>
    </row>
    <row r="130">
      <c r="A130" s="41"/>
      <c r="B130" s="41"/>
      <c r="C130" s="41"/>
      <c r="G130" s="35"/>
      <c r="K130" s="35"/>
    </row>
    <row r="131">
      <c r="A131" s="41"/>
      <c r="B131" s="41"/>
      <c r="C131" s="41"/>
      <c r="G131" s="35"/>
      <c r="K131" s="35"/>
    </row>
    <row r="132">
      <c r="A132" s="41"/>
      <c r="B132" s="41"/>
      <c r="C132" s="41"/>
      <c r="G132" s="35"/>
      <c r="K132" s="35"/>
    </row>
    <row r="133">
      <c r="A133" s="41"/>
      <c r="B133" s="41"/>
      <c r="C133" s="41"/>
      <c r="G133" s="35"/>
      <c r="K133" s="35"/>
    </row>
    <row r="134">
      <c r="A134" s="41"/>
      <c r="B134" s="41"/>
      <c r="C134" s="41"/>
      <c r="G134" s="35"/>
      <c r="K134" s="35"/>
    </row>
    <row r="135">
      <c r="A135" s="41"/>
      <c r="B135" s="41"/>
      <c r="C135" s="41"/>
      <c r="G135" s="35"/>
      <c r="K135" s="35"/>
    </row>
    <row r="136">
      <c r="A136" s="41"/>
      <c r="B136" s="41"/>
      <c r="C136" s="41"/>
      <c r="G136" s="35"/>
      <c r="K136" s="35"/>
    </row>
    <row r="137">
      <c r="A137" s="41"/>
      <c r="B137" s="41"/>
      <c r="C137" s="41"/>
      <c r="G137" s="35"/>
      <c r="K137" s="35"/>
    </row>
    <row r="138">
      <c r="A138" s="41"/>
      <c r="B138" s="41"/>
      <c r="C138" s="41"/>
      <c r="G138" s="35"/>
      <c r="K138" s="35"/>
    </row>
    <row r="139">
      <c r="A139" s="41"/>
      <c r="B139" s="41"/>
      <c r="C139" s="41"/>
      <c r="G139" s="35"/>
      <c r="K139" s="35"/>
    </row>
    <row r="140">
      <c r="A140" s="41"/>
      <c r="B140" s="41"/>
      <c r="C140" s="41"/>
      <c r="G140" s="35"/>
      <c r="K140" s="35"/>
    </row>
    <row r="141">
      <c r="A141" s="41"/>
      <c r="B141" s="41"/>
      <c r="C141" s="41"/>
      <c r="G141" s="35"/>
      <c r="K141" s="35"/>
    </row>
    <row r="142">
      <c r="A142" s="41"/>
      <c r="B142" s="41"/>
      <c r="C142" s="41"/>
      <c r="G142" s="35"/>
      <c r="K142" s="35"/>
    </row>
    <row r="143">
      <c r="A143" s="41"/>
      <c r="B143" s="41"/>
      <c r="C143" s="41"/>
      <c r="G143" s="35"/>
      <c r="K143" s="35"/>
    </row>
    <row r="144">
      <c r="A144" s="41"/>
      <c r="B144" s="41"/>
      <c r="C144" s="41"/>
      <c r="G144" s="35"/>
      <c r="K144" s="35"/>
    </row>
    <row r="145">
      <c r="A145" s="41"/>
      <c r="B145" s="41"/>
      <c r="C145" s="41"/>
      <c r="G145" s="35"/>
      <c r="K145" s="35"/>
    </row>
    <row r="146">
      <c r="A146" s="41"/>
      <c r="B146" s="41"/>
      <c r="C146" s="41"/>
      <c r="G146" s="35"/>
      <c r="K146" s="35"/>
    </row>
    <row r="147">
      <c r="A147" s="41"/>
      <c r="B147" s="41"/>
      <c r="C147" s="41"/>
      <c r="G147" s="35"/>
      <c r="K147" s="35"/>
    </row>
    <row r="148">
      <c r="A148" s="41"/>
      <c r="B148" s="41"/>
      <c r="C148" s="41"/>
      <c r="G148" s="35"/>
      <c r="K148" s="35"/>
    </row>
    <row r="149">
      <c r="A149" s="41"/>
      <c r="B149" s="41"/>
      <c r="C149" s="41"/>
      <c r="G149" s="35"/>
      <c r="K149" s="35"/>
    </row>
    <row r="150">
      <c r="A150" s="41"/>
      <c r="B150" s="41"/>
      <c r="C150" s="41"/>
      <c r="G150" s="35"/>
      <c r="K150" s="35"/>
    </row>
    <row r="151">
      <c r="A151" s="41"/>
      <c r="B151" s="41"/>
      <c r="C151" s="41"/>
      <c r="G151" s="35"/>
      <c r="K151" s="35"/>
    </row>
    <row r="152">
      <c r="A152" s="41"/>
      <c r="B152" s="41"/>
      <c r="C152" s="41"/>
      <c r="G152" s="35"/>
      <c r="K152" s="35"/>
    </row>
    <row r="153">
      <c r="A153" s="41"/>
      <c r="B153" s="41"/>
      <c r="C153" s="41"/>
      <c r="G153" s="35"/>
      <c r="K153" s="35"/>
    </row>
    <row r="154">
      <c r="A154" s="41"/>
      <c r="B154" s="41"/>
      <c r="C154" s="41"/>
      <c r="G154" s="35"/>
      <c r="K154" s="35"/>
    </row>
    <row r="155">
      <c r="A155" s="41"/>
      <c r="B155" s="41"/>
      <c r="C155" s="41"/>
      <c r="G155" s="35"/>
      <c r="K155" s="35"/>
    </row>
    <row r="156">
      <c r="A156" s="41"/>
      <c r="B156" s="41"/>
      <c r="C156" s="41"/>
      <c r="G156" s="35"/>
      <c r="K156" s="35"/>
    </row>
    <row r="157">
      <c r="A157" s="41"/>
      <c r="B157" s="41"/>
      <c r="C157" s="41"/>
      <c r="G157" s="35"/>
      <c r="K157" s="35"/>
    </row>
    <row r="158">
      <c r="A158" s="41"/>
      <c r="B158" s="41"/>
      <c r="C158" s="41"/>
      <c r="G158" s="35"/>
      <c r="K158" s="35"/>
    </row>
    <row r="159">
      <c r="A159" s="41"/>
      <c r="B159" s="41"/>
      <c r="C159" s="41"/>
      <c r="G159" s="35"/>
      <c r="K159" s="35"/>
    </row>
    <row r="160">
      <c r="A160" s="41"/>
      <c r="B160" s="41"/>
      <c r="C160" s="41"/>
      <c r="G160" s="35"/>
      <c r="K160" s="35"/>
    </row>
    <row r="161">
      <c r="A161" s="41"/>
      <c r="B161" s="41"/>
      <c r="C161" s="41"/>
      <c r="G161" s="35"/>
      <c r="K161" s="35"/>
    </row>
    <row r="162">
      <c r="A162" s="41"/>
      <c r="B162" s="41"/>
      <c r="C162" s="41"/>
      <c r="G162" s="35"/>
      <c r="K162" s="35"/>
    </row>
    <row r="163">
      <c r="A163" s="41"/>
      <c r="B163" s="41"/>
      <c r="C163" s="41"/>
      <c r="G163" s="35"/>
      <c r="K163" s="35"/>
    </row>
    <row r="164">
      <c r="A164" s="41"/>
      <c r="B164" s="41"/>
      <c r="C164" s="41"/>
      <c r="G164" s="35"/>
      <c r="K164" s="35"/>
    </row>
    <row r="165">
      <c r="A165" s="41"/>
      <c r="B165" s="41"/>
      <c r="C165" s="41"/>
      <c r="G165" s="35"/>
      <c r="K165" s="35"/>
    </row>
    <row r="166">
      <c r="A166" s="41"/>
      <c r="B166" s="41"/>
      <c r="C166" s="41"/>
      <c r="G166" s="35"/>
      <c r="K166" s="35"/>
    </row>
    <row r="167">
      <c r="A167" s="41"/>
      <c r="B167" s="41"/>
      <c r="C167" s="41"/>
      <c r="G167" s="35"/>
      <c r="K167" s="35"/>
    </row>
    <row r="168">
      <c r="A168" s="41"/>
      <c r="B168" s="41"/>
      <c r="C168" s="41"/>
      <c r="G168" s="35"/>
      <c r="K168" s="35"/>
    </row>
    <row r="169">
      <c r="A169" s="41"/>
      <c r="B169" s="41"/>
      <c r="C169" s="41"/>
      <c r="G169" s="35"/>
      <c r="K169" s="35"/>
    </row>
    <row r="170">
      <c r="A170" s="41"/>
      <c r="B170" s="41"/>
      <c r="C170" s="41"/>
      <c r="G170" s="35"/>
      <c r="K170" s="35"/>
    </row>
    <row r="171">
      <c r="A171" s="41"/>
      <c r="B171" s="41"/>
      <c r="C171" s="41"/>
      <c r="G171" s="35"/>
      <c r="K171" s="35"/>
    </row>
    <row r="172">
      <c r="A172" s="41"/>
      <c r="B172" s="41"/>
      <c r="C172" s="41"/>
      <c r="G172" s="35"/>
      <c r="K172" s="35"/>
    </row>
    <row r="173">
      <c r="A173" s="41"/>
      <c r="B173" s="41"/>
      <c r="C173" s="41"/>
      <c r="G173" s="35"/>
      <c r="K173" s="35"/>
    </row>
    <row r="174">
      <c r="A174" s="41"/>
      <c r="B174" s="41"/>
      <c r="C174" s="41"/>
      <c r="G174" s="35"/>
      <c r="K174" s="35"/>
    </row>
    <row r="175">
      <c r="A175" s="41"/>
      <c r="B175" s="41"/>
      <c r="C175" s="41"/>
      <c r="G175" s="35"/>
      <c r="K175" s="35"/>
    </row>
    <row r="176">
      <c r="A176" s="41"/>
      <c r="B176" s="41"/>
      <c r="C176" s="41"/>
      <c r="G176" s="35"/>
      <c r="K176" s="35"/>
    </row>
    <row r="177">
      <c r="A177" s="41"/>
      <c r="B177" s="41"/>
      <c r="C177" s="41"/>
      <c r="G177" s="35"/>
      <c r="K177" s="35"/>
    </row>
    <row r="178">
      <c r="A178" s="41"/>
      <c r="B178" s="41"/>
      <c r="C178" s="41"/>
      <c r="G178" s="35"/>
      <c r="K178" s="35"/>
    </row>
    <row r="179">
      <c r="A179" s="41"/>
      <c r="B179" s="41"/>
      <c r="C179" s="41"/>
      <c r="G179" s="35"/>
      <c r="K179" s="35"/>
    </row>
    <row r="180">
      <c r="A180" s="41"/>
      <c r="B180" s="41"/>
      <c r="C180" s="41"/>
      <c r="G180" s="35"/>
      <c r="K180" s="35"/>
    </row>
    <row r="181">
      <c r="A181" s="41"/>
      <c r="B181" s="41"/>
      <c r="C181" s="41"/>
      <c r="G181" s="35"/>
      <c r="K181" s="35"/>
    </row>
    <row r="182">
      <c r="A182" s="41"/>
      <c r="B182" s="41"/>
      <c r="C182" s="41"/>
      <c r="G182" s="35"/>
      <c r="K182" s="35"/>
    </row>
    <row r="183">
      <c r="A183" s="41"/>
      <c r="B183" s="41"/>
      <c r="C183" s="41"/>
      <c r="G183" s="35"/>
      <c r="K183" s="35"/>
    </row>
    <row r="184">
      <c r="A184" s="41"/>
      <c r="B184" s="41"/>
      <c r="C184" s="41"/>
      <c r="G184" s="35"/>
      <c r="K184" s="35"/>
    </row>
    <row r="185">
      <c r="A185" s="41"/>
      <c r="B185" s="41"/>
      <c r="C185" s="41"/>
      <c r="G185" s="35"/>
      <c r="K185" s="35"/>
    </row>
    <row r="186">
      <c r="A186" s="41"/>
      <c r="B186" s="41"/>
      <c r="C186" s="41"/>
      <c r="G186" s="35"/>
      <c r="K186" s="35"/>
    </row>
    <row r="187">
      <c r="A187" s="41"/>
      <c r="B187" s="41"/>
      <c r="C187" s="41"/>
      <c r="G187" s="35"/>
      <c r="K187" s="35"/>
    </row>
    <row r="188">
      <c r="A188" s="41"/>
      <c r="B188" s="41"/>
      <c r="C188" s="41"/>
      <c r="G188" s="35"/>
      <c r="K188" s="35"/>
    </row>
    <row r="189">
      <c r="A189" s="41"/>
      <c r="B189" s="41"/>
      <c r="C189" s="41"/>
      <c r="G189" s="35"/>
      <c r="K189" s="35"/>
    </row>
    <row r="190">
      <c r="A190" s="41"/>
      <c r="B190" s="41"/>
      <c r="C190" s="41"/>
      <c r="G190" s="35"/>
      <c r="K190" s="35"/>
    </row>
    <row r="191">
      <c r="A191" s="41"/>
      <c r="B191" s="41"/>
      <c r="C191" s="41"/>
      <c r="G191" s="35"/>
      <c r="K191" s="35"/>
    </row>
    <row r="192">
      <c r="A192" s="41"/>
      <c r="B192" s="41"/>
      <c r="C192" s="41"/>
      <c r="G192" s="35"/>
      <c r="K192" s="35"/>
    </row>
    <row r="193">
      <c r="A193" s="41"/>
      <c r="B193" s="41"/>
      <c r="C193" s="41"/>
      <c r="G193" s="35"/>
      <c r="K193" s="35"/>
    </row>
    <row r="194">
      <c r="A194" s="41"/>
      <c r="B194" s="41"/>
      <c r="C194" s="41"/>
      <c r="G194" s="35"/>
      <c r="K194" s="35"/>
    </row>
    <row r="195">
      <c r="A195" s="41"/>
      <c r="B195" s="41"/>
      <c r="C195" s="41"/>
      <c r="G195" s="35"/>
      <c r="K195" s="35"/>
    </row>
    <row r="196">
      <c r="A196" s="41"/>
      <c r="B196" s="41"/>
      <c r="C196" s="41"/>
      <c r="G196" s="35"/>
      <c r="K196" s="35"/>
    </row>
    <row r="197">
      <c r="A197" s="41"/>
      <c r="B197" s="41"/>
      <c r="C197" s="41"/>
      <c r="G197" s="35"/>
      <c r="K197" s="35"/>
    </row>
    <row r="198">
      <c r="A198" s="41"/>
      <c r="B198" s="41"/>
      <c r="C198" s="41"/>
      <c r="G198" s="35"/>
      <c r="K198" s="35"/>
    </row>
    <row r="199">
      <c r="A199" s="41"/>
      <c r="B199" s="41"/>
      <c r="C199" s="41"/>
      <c r="G199" s="35"/>
      <c r="K199" s="35"/>
    </row>
    <row r="200">
      <c r="A200" s="41"/>
      <c r="B200" s="41"/>
      <c r="C200" s="41"/>
      <c r="G200" s="35"/>
      <c r="K200" s="35"/>
    </row>
    <row r="201">
      <c r="A201" s="41"/>
      <c r="B201" s="41"/>
      <c r="C201" s="41"/>
      <c r="G201" s="35"/>
      <c r="K201" s="35"/>
    </row>
    <row r="202">
      <c r="A202" s="41"/>
      <c r="B202" s="41"/>
      <c r="C202" s="41"/>
      <c r="G202" s="35"/>
      <c r="K202" s="35"/>
    </row>
    <row r="203">
      <c r="A203" s="41"/>
      <c r="B203" s="41"/>
      <c r="C203" s="41"/>
      <c r="G203" s="35"/>
      <c r="K203" s="35"/>
    </row>
    <row r="204">
      <c r="A204" s="41"/>
      <c r="B204" s="41"/>
      <c r="C204" s="41"/>
      <c r="G204" s="35"/>
      <c r="K204" s="35"/>
    </row>
    <row r="205">
      <c r="A205" s="41"/>
      <c r="B205" s="41"/>
      <c r="C205" s="41"/>
      <c r="G205" s="35"/>
      <c r="K205" s="35"/>
    </row>
    <row r="206">
      <c r="A206" s="41"/>
      <c r="B206" s="41"/>
      <c r="C206" s="41"/>
      <c r="G206" s="35"/>
      <c r="K206" s="35"/>
    </row>
    <row r="207">
      <c r="A207" s="41"/>
      <c r="B207" s="41"/>
      <c r="C207" s="41"/>
      <c r="G207" s="35"/>
      <c r="K207" s="35"/>
    </row>
    <row r="208">
      <c r="A208" s="41"/>
      <c r="B208" s="41"/>
      <c r="C208" s="41"/>
      <c r="G208" s="35"/>
      <c r="K208" s="35"/>
    </row>
    <row r="209">
      <c r="A209" s="41"/>
      <c r="B209" s="41"/>
      <c r="C209" s="41"/>
      <c r="G209" s="35"/>
      <c r="K209" s="35"/>
    </row>
    <row r="210">
      <c r="A210" s="41"/>
      <c r="B210" s="41"/>
      <c r="C210" s="41"/>
      <c r="G210" s="35"/>
      <c r="K210" s="35"/>
    </row>
    <row r="211">
      <c r="A211" s="41"/>
      <c r="B211" s="41"/>
      <c r="C211" s="41"/>
      <c r="G211" s="35"/>
      <c r="K211" s="35"/>
    </row>
    <row r="212">
      <c r="A212" s="41"/>
      <c r="B212" s="41"/>
      <c r="C212" s="41"/>
      <c r="G212" s="35"/>
      <c r="K212" s="35"/>
    </row>
    <row r="213">
      <c r="A213" s="41"/>
      <c r="B213" s="41"/>
      <c r="C213" s="41"/>
      <c r="G213" s="35"/>
      <c r="K213" s="35"/>
    </row>
    <row r="214">
      <c r="A214" s="41"/>
      <c r="B214" s="41"/>
      <c r="C214" s="41"/>
      <c r="G214" s="35"/>
      <c r="K214" s="35"/>
    </row>
    <row r="215">
      <c r="A215" s="41"/>
      <c r="B215" s="41"/>
      <c r="C215" s="41"/>
      <c r="G215" s="35"/>
      <c r="K215" s="35"/>
    </row>
    <row r="216">
      <c r="A216" s="41"/>
      <c r="B216" s="41"/>
      <c r="C216" s="41"/>
      <c r="G216" s="35"/>
      <c r="K216" s="35"/>
    </row>
    <row r="217">
      <c r="A217" s="41"/>
      <c r="B217" s="41"/>
      <c r="C217" s="41"/>
      <c r="G217" s="35"/>
      <c r="K217" s="35"/>
    </row>
    <row r="218">
      <c r="A218" s="41"/>
      <c r="B218" s="41"/>
      <c r="C218" s="41"/>
      <c r="G218" s="35"/>
      <c r="K218" s="35"/>
    </row>
    <row r="219">
      <c r="A219" s="41"/>
      <c r="B219" s="41"/>
      <c r="C219" s="41"/>
      <c r="G219" s="35"/>
      <c r="K219" s="35"/>
    </row>
    <row r="220">
      <c r="A220" s="41"/>
      <c r="B220" s="41"/>
      <c r="C220" s="41"/>
      <c r="G220" s="35"/>
      <c r="K220" s="35"/>
    </row>
    <row r="221">
      <c r="A221" s="41"/>
      <c r="B221" s="41"/>
      <c r="C221" s="41"/>
      <c r="G221" s="35"/>
      <c r="K221" s="35"/>
    </row>
    <row r="222">
      <c r="A222" s="41"/>
      <c r="B222" s="41"/>
      <c r="C222" s="41"/>
      <c r="G222" s="35"/>
      <c r="K222" s="35"/>
    </row>
    <row r="223">
      <c r="A223" s="41"/>
      <c r="B223" s="41"/>
      <c r="C223" s="41"/>
      <c r="G223" s="35"/>
      <c r="K223" s="35"/>
    </row>
    <row r="224">
      <c r="A224" s="41"/>
      <c r="B224" s="41"/>
      <c r="C224" s="41"/>
      <c r="G224" s="35"/>
      <c r="K224" s="35"/>
    </row>
    <row r="225">
      <c r="A225" s="41"/>
      <c r="B225" s="41"/>
      <c r="C225" s="41"/>
      <c r="G225" s="35"/>
      <c r="K225" s="35"/>
    </row>
    <row r="226">
      <c r="A226" s="41"/>
      <c r="B226" s="41"/>
      <c r="C226" s="41"/>
      <c r="G226" s="35"/>
      <c r="K226" s="35"/>
    </row>
    <row r="227">
      <c r="A227" s="41"/>
      <c r="B227" s="41"/>
      <c r="C227" s="41"/>
      <c r="G227" s="35"/>
      <c r="K227" s="35"/>
    </row>
    <row r="228">
      <c r="A228" s="41"/>
      <c r="B228" s="41"/>
      <c r="C228" s="41"/>
      <c r="G228" s="35"/>
      <c r="K228" s="35"/>
    </row>
    <row r="229">
      <c r="A229" s="41"/>
      <c r="B229" s="41"/>
      <c r="C229" s="41"/>
      <c r="G229" s="35"/>
      <c r="K229" s="35"/>
    </row>
    <row r="230">
      <c r="A230" s="41"/>
      <c r="B230" s="41"/>
      <c r="C230" s="41"/>
      <c r="G230" s="35"/>
      <c r="K230" s="35"/>
    </row>
    <row r="231">
      <c r="A231" s="41"/>
      <c r="B231" s="41"/>
      <c r="C231" s="41"/>
      <c r="G231" s="35"/>
      <c r="K231" s="35"/>
    </row>
    <row r="232">
      <c r="A232" s="41"/>
      <c r="B232" s="41"/>
      <c r="C232" s="41"/>
      <c r="G232" s="35"/>
      <c r="K232" s="35"/>
    </row>
    <row r="233">
      <c r="A233" s="41"/>
      <c r="B233" s="41"/>
      <c r="C233" s="41"/>
      <c r="G233" s="35"/>
      <c r="K233" s="35"/>
    </row>
    <row r="234">
      <c r="A234" s="41"/>
      <c r="B234" s="41"/>
      <c r="C234" s="41"/>
      <c r="G234" s="35"/>
      <c r="K234" s="35"/>
    </row>
    <row r="235">
      <c r="A235" s="41"/>
      <c r="B235" s="41"/>
      <c r="C235" s="41"/>
      <c r="G235" s="35"/>
      <c r="K235" s="35"/>
    </row>
    <row r="236">
      <c r="A236" s="41"/>
      <c r="B236" s="41"/>
      <c r="C236" s="41"/>
      <c r="G236" s="35"/>
      <c r="K236" s="35"/>
    </row>
    <row r="237">
      <c r="A237" s="41"/>
      <c r="B237" s="41"/>
      <c r="C237" s="41"/>
      <c r="G237" s="35"/>
      <c r="K237" s="35"/>
    </row>
    <row r="238">
      <c r="A238" s="41"/>
      <c r="B238" s="41"/>
      <c r="C238" s="41"/>
      <c r="G238" s="35"/>
      <c r="K238" s="35"/>
    </row>
    <row r="239">
      <c r="A239" s="41"/>
      <c r="B239" s="41"/>
      <c r="C239" s="41"/>
      <c r="G239" s="35"/>
      <c r="K239" s="35"/>
    </row>
    <row r="240">
      <c r="A240" s="41"/>
      <c r="B240" s="41"/>
      <c r="C240" s="41"/>
      <c r="G240" s="35"/>
      <c r="K240" s="35"/>
    </row>
    <row r="241">
      <c r="A241" s="41"/>
      <c r="B241" s="41"/>
      <c r="C241" s="41"/>
      <c r="G241" s="35"/>
      <c r="K241" s="35"/>
    </row>
    <row r="242">
      <c r="A242" s="41"/>
      <c r="B242" s="41"/>
      <c r="C242" s="41"/>
      <c r="G242" s="35"/>
      <c r="K242" s="35"/>
    </row>
    <row r="243">
      <c r="A243" s="41"/>
      <c r="B243" s="41"/>
      <c r="C243" s="41"/>
      <c r="G243" s="35"/>
      <c r="K243" s="35"/>
    </row>
    <row r="244">
      <c r="A244" s="41"/>
      <c r="B244" s="41"/>
      <c r="C244" s="41"/>
      <c r="G244" s="35"/>
      <c r="K244" s="35"/>
    </row>
    <row r="245">
      <c r="A245" s="41"/>
      <c r="B245" s="41"/>
      <c r="C245" s="41"/>
      <c r="G245" s="35"/>
      <c r="K245" s="35"/>
    </row>
    <row r="246">
      <c r="A246" s="41"/>
      <c r="B246" s="41"/>
      <c r="C246" s="41"/>
      <c r="G246" s="35"/>
      <c r="K246" s="35"/>
    </row>
    <row r="247">
      <c r="A247" s="41"/>
      <c r="B247" s="41"/>
      <c r="C247" s="41"/>
      <c r="G247" s="35"/>
      <c r="K247" s="35"/>
    </row>
    <row r="248">
      <c r="A248" s="41"/>
      <c r="B248" s="41"/>
      <c r="C248" s="41"/>
      <c r="G248" s="35"/>
      <c r="K248" s="35"/>
    </row>
    <row r="249">
      <c r="A249" s="41"/>
      <c r="B249" s="41"/>
      <c r="C249" s="41"/>
      <c r="G249" s="35"/>
      <c r="K249" s="35"/>
    </row>
    <row r="250">
      <c r="A250" s="41"/>
      <c r="B250" s="41"/>
      <c r="C250" s="41"/>
      <c r="G250" s="35"/>
      <c r="K250" s="35"/>
    </row>
    <row r="251">
      <c r="A251" s="41"/>
      <c r="B251" s="41"/>
      <c r="C251" s="41"/>
      <c r="G251" s="35"/>
      <c r="K251" s="35"/>
    </row>
    <row r="252">
      <c r="A252" s="41"/>
      <c r="B252" s="41"/>
      <c r="C252" s="41"/>
      <c r="G252" s="35"/>
      <c r="K252" s="35"/>
    </row>
    <row r="253">
      <c r="A253" s="41"/>
      <c r="B253" s="41"/>
      <c r="C253" s="41"/>
      <c r="G253" s="35"/>
      <c r="K253" s="35"/>
    </row>
    <row r="254">
      <c r="A254" s="41"/>
      <c r="B254" s="41"/>
      <c r="C254" s="41"/>
      <c r="G254" s="35"/>
      <c r="K254" s="35"/>
    </row>
    <row r="255">
      <c r="A255" s="41"/>
      <c r="B255" s="41"/>
      <c r="C255" s="41"/>
      <c r="G255" s="35"/>
      <c r="K255" s="35"/>
    </row>
    <row r="256">
      <c r="A256" s="41"/>
      <c r="B256" s="41"/>
      <c r="C256" s="41"/>
      <c r="G256" s="35"/>
      <c r="K256" s="35"/>
    </row>
    <row r="257">
      <c r="A257" s="41"/>
      <c r="B257" s="41"/>
      <c r="C257" s="41"/>
      <c r="G257" s="35"/>
      <c r="K257" s="35"/>
    </row>
    <row r="258">
      <c r="A258" s="41"/>
      <c r="B258" s="41"/>
      <c r="C258" s="41"/>
      <c r="G258" s="35"/>
      <c r="K258" s="35"/>
    </row>
    <row r="259">
      <c r="A259" s="41"/>
      <c r="B259" s="41"/>
      <c r="C259" s="41"/>
      <c r="G259" s="35"/>
      <c r="K259" s="35"/>
    </row>
    <row r="260">
      <c r="A260" s="41"/>
      <c r="B260" s="41"/>
      <c r="C260" s="41"/>
      <c r="G260" s="35"/>
      <c r="K260" s="35"/>
    </row>
    <row r="261">
      <c r="A261" s="41"/>
      <c r="B261" s="41"/>
      <c r="C261" s="41"/>
      <c r="G261" s="35"/>
      <c r="K261" s="35"/>
    </row>
    <row r="262">
      <c r="A262" s="41"/>
      <c r="B262" s="41"/>
      <c r="C262" s="41"/>
      <c r="G262" s="35"/>
      <c r="K262" s="35"/>
    </row>
    <row r="263">
      <c r="A263" s="41"/>
      <c r="B263" s="41"/>
      <c r="C263" s="41"/>
      <c r="G263" s="35"/>
      <c r="K263" s="35"/>
    </row>
    <row r="264">
      <c r="A264" s="41"/>
      <c r="B264" s="41"/>
      <c r="C264" s="41"/>
      <c r="G264" s="35"/>
      <c r="K264" s="35"/>
    </row>
    <row r="265">
      <c r="A265" s="41"/>
      <c r="B265" s="41"/>
      <c r="C265" s="41"/>
      <c r="G265" s="35"/>
      <c r="K265" s="35"/>
    </row>
    <row r="266">
      <c r="A266" s="41"/>
      <c r="B266" s="41"/>
      <c r="C266" s="41"/>
      <c r="G266" s="35"/>
      <c r="K266" s="35"/>
    </row>
    <row r="267">
      <c r="A267" s="41"/>
      <c r="B267" s="41"/>
      <c r="C267" s="41"/>
      <c r="G267" s="35"/>
      <c r="K267" s="35"/>
    </row>
    <row r="268">
      <c r="A268" s="41"/>
      <c r="B268" s="41"/>
      <c r="C268" s="41"/>
      <c r="G268" s="35"/>
      <c r="K268" s="35"/>
    </row>
    <row r="269">
      <c r="A269" s="41"/>
      <c r="B269" s="41"/>
      <c r="C269" s="41"/>
      <c r="G269" s="35"/>
      <c r="K269" s="35"/>
    </row>
    <row r="270">
      <c r="A270" s="41"/>
      <c r="B270" s="41"/>
      <c r="C270" s="41"/>
      <c r="G270" s="35"/>
      <c r="K270" s="35"/>
    </row>
    <row r="271">
      <c r="A271" s="41"/>
      <c r="B271" s="41"/>
      <c r="C271" s="41"/>
      <c r="G271" s="35"/>
      <c r="K271" s="35"/>
    </row>
    <row r="272">
      <c r="A272" s="41"/>
      <c r="B272" s="41"/>
      <c r="C272" s="41"/>
      <c r="G272" s="35"/>
      <c r="K272" s="35"/>
    </row>
    <row r="273">
      <c r="A273" s="41"/>
      <c r="B273" s="41"/>
      <c r="C273" s="41"/>
      <c r="G273" s="35"/>
      <c r="K273" s="35"/>
    </row>
    <row r="274">
      <c r="A274" s="41"/>
      <c r="B274" s="41"/>
      <c r="C274" s="41"/>
      <c r="G274" s="35"/>
      <c r="K274" s="35"/>
    </row>
    <row r="275">
      <c r="A275" s="41"/>
      <c r="B275" s="41"/>
      <c r="C275" s="41"/>
      <c r="G275" s="35"/>
      <c r="K275" s="35"/>
    </row>
    <row r="276">
      <c r="A276" s="41"/>
      <c r="B276" s="41"/>
      <c r="C276" s="41"/>
      <c r="G276" s="35"/>
      <c r="K276" s="35"/>
    </row>
    <row r="277">
      <c r="A277" s="41"/>
      <c r="B277" s="41"/>
      <c r="C277" s="41"/>
      <c r="G277" s="35"/>
      <c r="K277" s="35"/>
    </row>
    <row r="278">
      <c r="A278" s="41"/>
      <c r="B278" s="41"/>
      <c r="C278" s="41"/>
      <c r="G278" s="35"/>
      <c r="K278" s="35"/>
    </row>
    <row r="279">
      <c r="A279" s="41"/>
      <c r="B279" s="41"/>
      <c r="C279" s="41"/>
      <c r="G279" s="35"/>
      <c r="K279" s="35"/>
    </row>
    <row r="280">
      <c r="A280" s="41"/>
      <c r="B280" s="41"/>
      <c r="C280" s="41"/>
      <c r="G280" s="35"/>
      <c r="K280" s="35"/>
    </row>
    <row r="281">
      <c r="A281" s="41"/>
      <c r="B281" s="41"/>
      <c r="C281" s="41"/>
      <c r="G281" s="35"/>
      <c r="K281" s="35"/>
    </row>
    <row r="282">
      <c r="A282" s="41"/>
      <c r="B282" s="41"/>
      <c r="C282" s="41"/>
      <c r="G282" s="35"/>
      <c r="K282" s="35"/>
    </row>
    <row r="283">
      <c r="A283" s="41"/>
      <c r="B283" s="41"/>
      <c r="C283" s="41"/>
      <c r="G283" s="35"/>
      <c r="K283" s="35"/>
    </row>
    <row r="284">
      <c r="A284" s="41"/>
      <c r="B284" s="41"/>
      <c r="C284" s="41"/>
      <c r="G284" s="35"/>
      <c r="K284" s="35"/>
    </row>
    <row r="285">
      <c r="A285" s="41"/>
      <c r="B285" s="41"/>
      <c r="C285" s="41"/>
      <c r="G285" s="35"/>
      <c r="K285" s="35"/>
    </row>
    <row r="286">
      <c r="A286" s="41"/>
      <c r="B286" s="41"/>
      <c r="C286" s="41"/>
      <c r="G286" s="35"/>
      <c r="K286" s="35"/>
    </row>
    <row r="287">
      <c r="A287" s="41"/>
      <c r="B287" s="41"/>
      <c r="C287" s="41"/>
      <c r="G287" s="35"/>
      <c r="K287" s="35"/>
    </row>
    <row r="288">
      <c r="A288" s="41"/>
      <c r="B288" s="41"/>
      <c r="C288" s="41"/>
      <c r="G288" s="35"/>
      <c r="K288" s="35"/>
    </row>
    <row r="289">
      <c r="A289" s="41"/>
      <c r="B289" s="41"/>
      <c r="C289" s="41"/>
      <c r="G289" s="35"/>
      <c r="K289" s="35"/>
    </row>
    <row r="290">
      <c r="A290" s="41"/>
      <c r="B290" s="41"/>
      <c r="C290" s="41"/>
      <c r="G290" s="35"/>
      <c r="K290" s="35"/>
    </row>
    <row r="291">
      <c r="A291" s="41"/>
      <c r="B291" s="41"/>
      <c r="C291" s="41"/>
      <c r="G291" s="35"/>
      <c r="K291" s="35"/>
    </row>
    <row r="292">
      <c r="A292" s="41"/>
      <c r="B292" s="41"/>
      <c r="C292" s="41"/>
      <c r="G292" s="35"/>
      <c r="K292" s="35"/>
    </row>
    <row r="293">
      <c r="A293" s="41"/>
      <c r="B293" s="41"/>
      <c r="C293" s="41"/>
      <c r="G293" s="35"/>
      <c r="K293" s="35"/>
    </row>
    <row r="294">
      <c r="A294" s="41"/>
      <c r="B294" s="41"/>
      <c r="C294" s="41"/>
      <c r="G294" s="35"/>
      <c r="K294" s="35"/>
    </row>
    <row r="295">
      <c r="A295" s="41"/>
      <c r="B295" s="41"/>
      <c r="C295" s="41"/>
      <c r="G295" s="35"/>
      <c r="K295" s="35"/>
    </row>
    <row r="296">
      <c r="A296" s="41"/>
      <c r="B296" s="41"/>
      <c r="C296" s="41"/>
      <c r="G296" s="35"/>
      <c r="K296" s="35"/>
    </row>
    <row r="297">
      <c r="A297" s="41"/>
      <c r="B297" s="41"/>
      <c r="C297" s="41"/>
      <c r="G297" s="35"/>
      <c r="K297" s="35"/>
    </row>
    <row r="298">
      <c r="A298" s="41"/>
      <c r="B298" s="41"/>
      <c r="C298" s="41"/>
      <c r="G298" s="35"/>
      <c r="K298" s="35"/>
    </row>
    <row r="299">
      <c r="A299" s="41"/>
      <c r="B299" s="41"/>
      <c r="C299" s="41"/>
      <c r="G299" s="35"/>
      <c r="K299" s="35"/>
    </row>
    <row r="300">
      <c r="A300" s="41"/>
      <c r="B300" s="41"/>
      <c r="C300" s="41"/>
      <c r="G300" s="35"/>
      <c r="K300" s="35"/>
    </row>
    <row r="301">
      <c r="A301" s="41"/>
      <c r="B301" s="41"/>
      <c r="C301" s="41"/>
      <c r="G301" s="35"/>
      <c r="K301" s="35"/>
    </row>
    <row r="302">
      <c r="A302" s="41"/>
      <c r="B302" s="41"/>
      <c r="C302" s="41"/>
      <c r="G302" s="35"/>
      <c r="K302" s="35"/>
    </row>
    <row r="303">
      <c r="A303" s="41"/>
      <c r="B303" s="41"/>
      <c r="C303" s="41"/>
      <c r="G303" s="35"/>
      <c r="K303" s="35"/>
    </row>
    <row r="304">
      <c r="A304" s="41"/>
      <c r="B304" s="41"/>
      <c r="C304" s="41"/>
      <c r="G304" s="35"/>
      <c r="K304" s="35"/>
    </row>
    <row r="305">
      <c r="A305" s="41"/>
      <c r="B305" s="41"/>
      <c r="C305" s="41"/>
      <c r="G305" s="35"/>
      <c r="K305" s="35"/>
    </row>
    <row r="306">
      <c r="A306" s="41"/>
      <c r="B306" s="41"/>
      <c r="C306" s="41"/>
      <c r="G306" s="35"/>
      <c r="K306" s="35"/>
    </row>
    <row r="307">
      <c r="A307" s="41"/>
      <c r="B307" s="41"/>
      <c r="C307" s="41"/>
      <c r="G307" s="35"/>
      <c r="K307" s="35"/>
    </row>
    <row r="308">
      <c r="A308" s="41"/>
      <c r="B308" s="41"/>
      <c r="C308" s="41"/>
      <c r="G308" s="35"/>
      <c r="K308" s="35"/>
    </row>
    <row r="309">
      <c r="A309" s="41"/>
      <c r="B309" s="41"/>
      <c r="C309" s="41"/>
      <c r="G309" s="35"/>
      <c r="K309" s="35"/>
    </row>
    <row r="310">
      <c r="A310" s="41"/>
      <c r="B310" s="41"/>
      <c r="C310" s="41"/>
      <c r="G310" s="35"/>
      <c r="K310" s="35"/>
    </row>
    <row r="311">
      <c r="A311" s="41"/>
      <c r="B311" s="41"/>
      <c r="C311" s="41"/>
      <c r="G311" s="35"/>
      <c r="K311" s="35"/>
    </row>
    <row r="312">
      <c r="A312" s="41"/>
      <c r="B312" s="41"/>
      <c r="C312" s="41"/>
      <c r="G312" s="35"/>
      <c r="K312" s="35"/>
    </row>
    <row r="313">
      <c r="A313" s="41"/>
      <c r="B313" s="41"/>
      <c r="C313" s="41"/>
      <c r="G313" s="35"/>
      <c r="K313" s="35"/>
    </row>
    <row r="314">
      <c r="A314" s="41"/>
      <c r="B314" s="41"/>
      <c r="C314" s="41"/>
      <c r="G314" s="35"/>
      <c r="K314" s="35"/>
    </row>
    <row r="315">
      <c r="A315" s="41"/>
      <c r="B315" s="41"/>
      <c r="C315" s="41"/>
      <c r="G315" s="35"/>
      <c r="K315" s="35"/>
    </row>
    <row r="316">
      <c r="A316" s="41"/>
      <c r="B316" s="41"/>
      <c r="C316" s="41"/>
      <c r="G316" s="35"/>
      <c r="K316" s="35"/>
    </row>
    <row r="317">
      <c r="A317" s="41"/>
      <c r="B317" s="41"/>
      <c r="C317" s="41"/>
      <c r="G317" s="35"/>
      <c r="K317" s="35"/>
    </row>
    <row r="318">
      <c r="A318" s="41"/>
      <c r="B318" s="41"/>
      <c r="C318" s="41"/>
      <c r="G318" s="35"/>
      <c r="K318" s="35"/>
    </row>
    <row r="319">
      <c r="A319" s="41"/>
      <c r="B319" s="41"/>
      <c r="C319" s="41"/>
      <c r="G319" s="35"/>
      <c r="K319" s="35"/>
    </row>
    <row r="320">
      <c r="A320" s="41"/>
      <c r="B320" s="41"/>
      <c r="C320" s="41"/>
      <c r="G320" s="35"/>
      <c r="K320" s="35"/>
    </row>
    <row r="321">
      <c r="A321" s="41"/>
      <c r="B321" s="41"/>
      <c r="C321" s="41"/>
      <c r="G321" s="35"/>
      <c r="K321" s="35"/>
    </row>
    <row r="322">
      <c r="A322" s="41"/>
      <c r="B322" s="41"/>
      <c r="C322" s="41"/>
      <c r="G322" s="35"/>
      <c r="K322" s="35"/>
    </row>
    <row r="323">
      <c r="A323" s="41"/>
      <c r="B323" s="41"/>
      <c r="C323" s="41"/>
      <c r="G323" s="35"/>
      <c r="K323" s="35"/>
    </row>
    <row r="324">
      <c r="A324" s="41"/>
      <c r="B324" s="41"/>
      <c r="C324" s="41"/>
      <c r="G324" s="35"/>
      <c r="K324" s="35"/>
    </row>
    <row r="325">
      <c r="A325" s="41"/>
      <c r="B325" s="41"/>
      <c r="C325" s="41"/>
      <c r="G325" s="35"/>
      <c r="K325" s="35"/>
    </row>
    <row r="326">
      <c r="A326" s="41"/>
      <c r="B326" s="41"/>
      <c r="C326" s="41"/>
      <c r="G326" s="35"/>
      <c r="K326" s="35"/>
    </row>
    <row r="327">
      <c r="A327" s="41"/>
      <c r="B327" s="41"/>
      <c r="C327" s="41"/>
      <c r="G327" s="35"/>
      <c r="K327" s="35"/>
    </row>
    <row r="328">
      <c r="A328" s="41"/>
      <c r="B328" s="41"/>
      <c r="C328" s="41"/>
      <c r="G328" s="35"/>
      <c r="K328" s="35"/>
    </row>
    <row r="329">
      <c r="A329" s="41"/>
      <c r="B329" s="41"/>
      <c r="C329" s="41"/>
      <c r="G329" s="35"/>
      <c r="K329" s="35"/>
    </row>
    <row r="330">
      <c r="A330" s="41"/>
      <c r="B330" s="41"/>
      <c r="C330" s="41"/>
      <c r="G330" s="35"/>
      <c r="K330" s="35"/>
    </row>
    <row r="331">
      <c r="A331" s="41"/>
      <c r="B331" s="41"/>
      <c r="C331" s="41"/>
      <c r="G331" s="35"/>
      <c r="K331" s="35"/>
    </row>
    <row r="332">
      <c r="A332" s="41"/>
      <c r="B332" s="41"/>
      <c r="C332" s="41"/>
      <c r="G332" s="35"/>
      <c r="K332" s="35"/>
    </row>
    <row r="333">
      <c r="A333" s="41"/>
      <c r="B333" s="41"/>
      <c r="C333" s="41"/>
      <c r="G333" s="35"/>
      <c r="K333" s="35"/>
    </row>
    <row r="334">
      <c r="A334" s="41"/>
      <c r="B334" s="41"/>
      <c r="C334" s="41"/>
      <c r="G334" s="35"/>
      <c r="K334" s="35"/>
    </row>
    <row r="335">
      <c r="A335" s="41"/>
      <c r="B335" s="41"/>
      <c r="C335" s="41"/>
      <c r="G335" s="35"/>
      <c r="K335" s="35"/>
    </row>
    <row r="336">
      <c r="A336" s="41"/>
      <c r="B336" s="41"/>
      <c r="C336" s="41"/>
      <c r="G336" s="35"/>
      <c r="K336" s="35"/>
    </row>
    <row r="337">
      <c r="A337" s="41"/>
      <c r="B337" s="41"/>
      <c r="C337" s="41"/>
      <c r="G337" s="35"/>
      <c r="K337" s="35"/>
    </row>
    <row r="338">
      <c r="A338" s="41"/>
      <c r="B338" s="41"/>
      <c r="C338" s="41"/>
      <c r="G338" s="35"/>
      <c r="K338" s="35"/>
    </row>
    <row r="339">
      <c r="A339" s="41"/>
      <c r="B339" s="41"/>
      <c r="C339" s="41"/>
      <c r="G339" s="35"/>
      <c r="K339" s="35"/>
    </row>
    <row r="340">
      <c r="A340" s="41"/>
      <c r="B340" s="41"/>
      <c r="C340" s="41"/>
      <c r="G340" s="35"/>
      <c r="K340" s="35"/>
    </row>
    <row r="341">
      <c r="A341" s="41"/>
      <c r="B341" s="41"/>
      <c r="C341" s="41"/>
      <c r="G341" s="35"/>
      <c r="K341" s="35"/>
    </row>
    <row r="342">
      <c r="A342" s="41"/>
      <c r="B342" s="41"/>
      <c r="C342" s="41"/>
      <c r="G342" s="35"/>
      <c r="K342" s="35"/>
    </row>
    <row r="343">
      <c r="A343" s="41"/>
      <c r="B343" s="41"/>
      <c r="C343" s="41"/>
      <c r="G343" s="35"/>
      <c r="K343" s="35"/>
    </row>
    <row r="344">
      <c r="A344" s="41"/>
      <c r="B344" s="41"/>
      <c r="C344" s="41"/>
      <c r="G344" s="35"/>
      <c r="K344" s="35"/>
    </row>
    <row r="345">
      <c r="A345" s="41"/>
      <c r="B345" s="41"/>
      <c r="C345" s="41"/>
      <c r="G345" s="35"/>
      <c r="K345" s="35"/>
    </row>
    <row r="346">
      <c r="A346" s="41"/>
      <c r="B346" s="41"/>
      <c r="C346" s="41"/>
      <c r="G346" s="35"/>
      <c r="K346" s="35"/>
    </row>
    <row r="347">
      <c r="A347" s="41"/>
      <c r="B347" s="41"/>
      <c r="C347" s="41"/>
      <c r="G347" s="35"/>
      <c r="K347" s="35"/>
    </row>
    <row r="348">
      <c r="A348" s="41"/>
      <c r="B348" s="41"/>
      <c r="C348" s="41"/>
      <c r="G348" s="35"/>
      <c r="K348" s="35"/>
    </row>
    <row r="349">
      <c r="A349" s="41"/>
      <c r="B349" s="41"/>
      <c r="C349" s="41"/>
      <c r="G349" s="35"/>
      <c r="K349" s="35"/>
    </row>
    <row r="350">
      <c r="A350" s="41"/>
      <c r="B350" s="41"/>
      <c r="C350" s="41"/>
      <c r="G350" s="35"/>
      <c r="K350" s="35"/>
    </row>
    <row r="351">
      <c r="A351" s="41"/>
      <c r="B351" s="41"/>
      <c r="C351" s="41"/>
      <c r="G351" s="35"/>
      <c r="K351" s="35"/>
    </row>
    <row r="352">
      <c r="A352" s="41"/>
      <c r="B352" s="41"/>
      <c r="C352" s="41"/>
      <c r="G352" s="35"/>
      <c r="K352" s="35"/>
    </row>
    <row r="353">
      <c r="A353" s="41"/>
      <c r="B353" s="41"/>
      <c r="C353" s="41"/>
      <c r="G353" s="35"/>
      <c r="K353" s="35"/>
    </row>
    <row r="354">
      <c r="A354" s="41"/>
      <c r="B354" s="41"/>
      <c r="C354" s="41"/>
      <c r="G354" s="35"/>
      <c r="K354" s="35"/>
    </row>
    <row r="355">
      <c r="A355" s="41"/>
      <c r="B355" s="41"/>
      <c r="C355" s="41"/>
      <c r="G355" s="35"/>
      <c r="K355" s="35"/>
    </row>
    <row r="356">
      <c r="A356" s="41"/>
      <c r="B356" s="41"/>
      <c r="C356" s="41"/>
      <c r="G356" s="35"/>
      <c r="K356" s="35"/>
    </row>
    <row r="357">
      <c r="A357" s="41"/>
      <c r="B357" s="41"/>
      <c r="C357" s="41"/>
      <c r="G357" s="35"/>
      <c r="K357" s="35"/>
    </row>
    <row r="358">
      <c r="A358" s="41"/>
      <c r="B358" s="41"/>
      <c r="C358" s="41"/>
      <c r="G358" s="35"/>
      <c r="K358" s="35"/>
    </row>
    <row r="359">
      <c r="A359" s="41"/>
      <c r="B359" s="41"/>
      <c r="C359" s="41"/>
      <c r="G359" s="35"/>
      <c r="K359" s="35"/>
    </row>
    <row r="360">
      <c r="A360" s="41"/>
      <c r="B360" s="41"/>
      <c r="C360" s="41"/>
      <c r="G360" s="35"/>
      <c r="K360" s="35"/>
    </row>
    <row r="361">
      <c r="A361" s="41"/>
      <c r="B361" s="41"/>
      <c r="C361" s="41"/>
      <c r="G361" s="35"/>
      <c r="K361" s="35"/>
    </row>
    <row r="362">
      <c r="A362" s="41"/>
      <c r="B362" s="41"/>
      <c r="C362" s="41"/>
      <c r="G362" s="35"/>
      <c r="K362" s="35"/>
    </row>
    <row r="363">
      <c r="A363" s="41"/>
      <c r="B363" s="41"/>
      <c r="C363" s="41"/>
      <c r="G363" s="35"/>
      <c r="K363" s="35"/>
    </row>
    <row r="364">
      <c r="A364" s="41"/>
      <c r="B364" s="41"/>
      <c r="C364" s="41"/>
      <c r="G364" s="35"/>
      <c r="K364" s="35"/>
    </row>
    <row r="365">
      <c r="A365" s="41"/>
      <c r="B365" s="41"/>
      <c r="C365" s="41"/>
      <c r="G365" s="35"/>
      <c r="K365" s="35"/>
    </row>
    <row r="366">
      <c r="A366" s="41"/>
      <c r="B366" s="41"/>
      <c r="C366" s="41"/>
      <c r="G366" s="35"/>
      <c r="K366" s="35"/>
    </row>
    <row r="367">
      <c r="A367" s="41"/>
      <c r="B367" s="41"/>
      <c r="C367" s="41"/>
      <c r="G367" s="35"/>
      <c r="K367" s="35"/>
    </row>
    <row r="368">
      <c r="A368" s="41"/>
      <c r="B368" s="41"/>
      <c r="C368" s="41"/>
      <c r="G368" s="35"/>
      <c r="K368" s="35"/>
    </row>
    <row r="369">
      <c r="A369" s="41"/>
      <c r="B369" s="41"/>
      <c r="C369" s="41"/>
      <c r="G369" s="35"/>
      <c r="K369" s="35"/>
    </row>
    <row r="370">
      <c r="A370" s="41"/>
      <c r="B370" s="41"/>
      <c r="C370" s="41"/>
      <c r="G370" s="35"/>
      <c r="K370" s="35"/>
    </row>
    <row r="371">
      <c r="A371" s="41"/>
      <c r="B371" s="41"/>
      <c r="C371" s="41"/>
      <c r="G371" s="35"/>
      <c r="K371" s="35"/>
    </row>
    <row r="372">
      <c r="A372" s="41"/>
      <c r="B372" s="41"/>
      <c r="C372" s="41"/>
      <c r="G372" s="35"/>
      <c r="K372" s="35"/>
    </row>
    <row r="373">
      <c r="A373" s="41"/>
      <c r="B373" s="41"/>
      <c r="C373" s="41"/>
      <c r="G373" s="35"/>
      <c r="K373" s="35"/>
    </row>
    <row r="374">
      <c r="A374" s="41"/>
      <c r="B374" s="41"/>
      <c r="C374" s="41"/>
      <c r="G374" s="35"/>
      <c r="K374" s="35"/>
    </row>
    <row r="375">
      <c r="A375" s="41"/>
      <c r="B375" s="41"/>
      <c r="C375" s="41"/>
      <c r="G375" s="35"/>
      <c r="K375" s="35"/>
    </row>
    <row r="376">
      <c r="A376" s="41"/>
      <c r="B376" s="41"/>
      <c r="C376" s="41"/>
      <c r="G376" s="35"/>
      <c r="K376" s="35"/>
    </row>
    <row r="377">
      <c r="A377" s="41"/>
      <c r="B377" s="41"/>
      <c r="C377" s="41"/>
      <c r="G377" s="35"/>
      <c r="K377" s="35"/>
    </row>
    <row r="378">
      <c r="A378" s="41"/>
      <c r="B378" s="41"/>
      <c r="C378" s="41"/>
      <c r="G378" s="35"/>
      <c r="K378" s="35"/>
    </row>
    <row r="379">
      <c r="A379" s="41"/>
      <c r="B379" s="41"/>
      <c r="C379" s="41"/>
      <c r="G379" s="35"/>
      <c r="K379" s="35"/>
    </row>
    <row r="380">
      <c r="A380" s="41"/>
      <c r="B380" s="41"/>
      <c r="C380" s="41"/>
      <c r="G380" s="35"/>
      <c r="K380" s="35"/>
    </row>
    <row r="381">
      <c r="A381" s="41"/>
      <c r="B381" s="41"/>
      <c r="C381" s="41"/>
      <c r="G381" s="35"/>
      <c r="K381" s="35"/>
    </row>
    <row r="382">
      <c r="A382" s="41"/>
      <c r="B382" s="41"/>
      <c r="C382" s="41"/>
      <c r="G382" s="35"/>
      <c r="K382" s="35"/>
    </row>
    <row r="383">
      <c r="A383" s="41"/>
      <c r="B383" s="41"/>
      <c r="C383" s="41"/>
      <c r="G383" s="35"/>
      <c r="K383" s="35"/>
    </row>
    <row r="384">
      <c r="A384" s="41"/>
      <c r="B384" s="41"/>
      <c r="C384" s="41"/>
      <c r="G384" s="35"/>
      <c r="K384" s="35"/>
    </row>
    <row r="385">
      <c r="A385" s="41"/>
      <c r="B385" s="41"/>
      <c r="C385" s="41"/>
      <c r="G385" s="35"/>
      <c r="K385" s="35"/>
    </row>
    <row r="386">
      <c r="A386" s="41"/>
      <c r="B386" s="41"/>
      <c r="C386" s="41"/>
      <c r="G386" s="35"/>
      <c r="K386" s="35"/>
    </row>
    <row r="387">
      <c r="A387" s="41"/>
      <c r="B387" s="41"/>
      <c r="C387" s="41"/>
      <c r="G387" s="35"/>
      <c r="K387" s="35"/>
    </row>
    <row r="388">
      <c r="A388" s="41"/>
      <c r="B388" s="41"/>
      <c r="C388" s="41"/>
      <c r="G388" s="35"/>
      <c r="K388" s="35"/>
    </row>
    <row r="389">
      <c r="A389" s="41"/>
      <c r="B389" s="41"/>
      <c r="C389" s="41"/>
      <c r="G389" s="35"/>
      <c r="K389" s="35"/>
    </row>
    <row r="390">
      <c r="A390" s="41"/>
      <c r="B390" s="41"/>
      <c r="C390" s="41"/>
      <c r="G390" s="35"/>
      <c r="K390" s="35"/>
    </row>
    <row r="391">
      <c r="A391" s="41"/>
      <c r="B391" s="41"/>
      <c r="C391" s="41"/>
      <c r="G391" s="35"/>
      <c r="K391" s="35"/>
    </row>
    <row r="392">
      <c r="A392" s="41"/>
      <c r="B392" s="41"/>
      <c r="C392" s="41"/>
      <c r="G392" s="35"/>
      <c r="K392" s="35"/>
    </row>
    <row r="393">
      <c r="A393" s="41"/>
      <c r="B393" s="41"/>
      <c r="C393" s="41"/>
      <c r="G393" s="35"/>
      <c r="K393" s="35"/>
    </row>
    <row r="394">
      <c r="A394" s="41"/>
      <c r="B394" s="41"/>
      <c r="C394" s="41"/>
      <c r="G394" s="35"/>
      <c r="K394" s="35"/>
    </row>
    <row r="395">
      <c r="A395" s="41"/>
      <c r="B395" s="41"/>
      <c r="C395" s="41"/>
      <c r="G395" s="35"/>
      <c r="K395" s="35"/>
    </row>
    <row r="396">
      <c r="A396" s="41"/>
      <c r="B396" s="41"/>
      <c r="C396" s="41"/>
      <c r="G396" s="35"/>
      <c r="K396" s="35"/>
    </row>
    <row r="397">
      <c r="A397" s="41"/>
      <c r="B397" s="41"/>
      <c r="C397" s="41"/>
      <c r="G397" s="35"/>
      <c r="K397" s="35"/>
    </row>
    <row r="398">
      <c r="A398" s="41"/>
      <c r="B398" s="41"/>
      <c r="C398" s="41"/>
      <c r="G398" s="35"/>
      <c r="K398" s="35"/>
    </row>
    <row r="399">
      <c r="A399" s="41"/>
      <c r="B399" s="41"/>
      <c r="C399" s="41"/>
      <c r="G399" s="35"/>
      <c r="K399" s="35"/>
    </row>
    <row r="400">
      <c r="A400" s="41"/>
      <c r="B400" s="41"/>
      <c r="C400" s="41"/>
      <c r="G400" s="35"/>
      <c r="K400" s="35"/>
    </row>
    <row r="401">
      <c r="A401" s="41"/>
      <c r="B401" s="41"/>
      <c r="C401" s="41"/>
      <c r="G401" s="35"/>
      <c r="K401" s="35"/>
    </row>
    <row r="402">
      <c r="A402" s="41"/>
      <c r="B402" s="41"/>
      <c r="C402" s="41"/>
      <c r="G402" s="35"/>
      <c r="K402" s="35"/>
    </row>
    <row r="403">
      <c r="A403" s="41"/>
      <c r="B403" s="41"/>
      <c r="C403" s="41"/>
      <c r="G403" s="35"/>
      <c r="K403" s="35"/>
    </row>
    <row r="404">
      <c r="A404" s="41"/>
      <c r="B404" s="41"/>
      <c r="C404" s="41"/>
      <c r="G404" s="35"/>
      <c r="K404" s="35"/>
    </row>
    <row r="405">
      <c r="A405" s="41"/>
      <c r="B405" s="41"/>
      <c r="C405" s="41"/>
      <c r="G405" s="35"/>
      <c r="K405" s="35"/>
    </row>
    <row r="406">
      <c r="A406" s="41"/>
      <c r="B406" s="41"/>
      <c r="C406" s="41"/>
      <c r="G406" s="35"/>
      <c r="K406" s="35"/>
    </row>
    <row r="407">
      <c r="A407" s="41"/>
      <c r="B407" s="41"/>
      <c r="C407" s="41"/>
      <c r="G407" s="35"/>
      <c r="K407" s="35"/>
    </row>
    <row r="408">
      <c r="A408" s="41"/>
      <c r="B408" s="41"/>
      <c r="C408" s="41"/>
      <c r="G408" s="35"/>
      <c r="K408" s="35"/>
    </row>
    <row r="409">
      <c r="A409" s="41"/>
      <c r="B409" s="41"/>
      <c r="C409" s="41"/>
      <c r="G409" s="35"/>
      <c r="K409" s="35"/>
    </row>
    <row r="410">
      <c r="A410" s="41"/>
      <c r="B410" s="41"/>
      <c r="C410" s="41"/>
      <c r="G410" s="35"/>
      <c r="K410" s="35"/>
    </row>
    <row r="411">
      <c r="A411" s="41"/>
      <c r="B411" s="41"/>
      <c r="C411" s="41"/>
      <c r="G411" s="35"/>
      <c r="K411" s="35"/>
    </row>
    <row r="412">
      <c r="A412" s="41"/>
      <c r="B412" s="41"/>
      <c r="C412" s="41"/>
      <c r="G412" s="35"/>
      <c r="K412" s="35"/>
    </row>
    <row r="413">
      <c r="A413" s="41"/>
      <c r="B413" s="41"/>
      <c r="C413" s="41"/>
      <c r="G413" s="35"/>
      <c r="K413" s="35"/>
    </row>
    <row r="414">
      <c r="A414" s="41"/>
      <c r="B414" s="41"/>
      <c r="C414" s="41"/>
      <c r="G414" s="35"/>
      <c r="K414" s="35"/>
    </row>
    <row r="415">
      <c r="A415" s="41"/>
      <c r="B415" s="41"/>
      <c r="C415" s="41"/>
      <c r="G415" s="35"/>
      <c r="K415" s="35"/>
    </row>
    <row r="416">
      <c r="A416" s="41"/>
      <c r="B416" s="41"/>
      <c r="C416" s="41"/>
      <c r="G416" s="35"/>
      <c r="K416" s="35"/>
    </row>
    <row r="417">
      <c r="A417" s="41"/>
      <c r="B417" s="41"/>
      <c r="C417" s="41"/>
      <c r="G417" s="35"/>
      <c r="K417" s="35"/>
    </row>
    <row r="418">
      <c r="A418" s="41"/>
      <c r="B418" s="41"/>
      <c r="C418" s="41"/>
      <c r="G418" s="35"/>
      <c r="K418" s="35"/>
    </row>
    <row r="419">
      <c r="A419" s="41"/>
      <c r="B419" s="41"/>
      <c r="C419" s="41"/>
      <c r="G419" s="35"/>
      <c r="K419" s="35"/>
    </row>
    <row r="420">
      <c r="A420" s="41"/>
      <c r="B420" s="41"/>
      <c r="C420" s="41"/>
      <c r="G420" s="35"/>
      <c r="K420" s="35"/>
    </row>
    <row r="421">
      <c r="A421" s="41"/>
      <c r="B421" s="41"/>
      <c r="C421" s="41"/>
      <c r="G421" s="35"/>
      <c r="K421" s="35"/>
    </row>
    <row r="422">
      <c r="A422" s="41"/>
      <c r="B422" s="41"/>
      <c r="C422" s="41"/>
      <c r="G422" s="35"/>
      <c r="K422" s="35"/>
    </row>
    <row r="423">
      <c r="A423" s="41"/>
      <c r="B423" s="41"/>
      <c r="C423" s="41"/>
      <c r="G423" s="35"/>
      <c r="K423" s="35"/>
    </row>
    <row r="424">
      <c r="A424" s="41"/>
      <c r="B424" s="41"/>
      <c r="C424" s="41"/>
      <c r="G424" s="35"/>
      <c r="K424" s="35"/>
    </row>
    <row r="425">
      <c r="A425" s="41"/>
      <c r="B425" s="41"/>
      <c r="C425" s="41"/>
      <c r="G425" s="35"/>
      <c r="K425" s="35"/>
    </row>
    <row r="426">
      <c r="A426" s="41"/>
      <c r="B426" s="41"/>
      <c r="C426" s="41"/>
      <c r="G426" s="35"/>
      <c r="K426" s="35"/>
    </row>
    <row r="427">
      <c r="A427" s="41"/>
      <c r="B427" s="41"/>
      <c r="C427" s="41"/>
      <c r="G427" s="35"/>
      <c r="K427" s="35"/>
    </row>
    <row r="428">
      <c r="A428" s="41"/>
      <c r="B428" s="41"/>
      <c r="C428" s="41"/>
      <c r="G428" s="35"/>
      <c r="K428" s="35"/>
    </row>
    <row r="429">
      <c r="A429" s="41"/>
      <c r="B429" s="41"/>
      <c r="C429" s="41"/>
      <c r="G429" s="35"/>
      <c r="K429" s="35"/>
    </row>
    <row r="430">
      <c r="A430" s="41"/>
      <c r="B430" s="41"/>
      <c r="C430" s="41"/>
      <c r="G430" s="35"/>
      <c r="K430" s="35"/>
    </row>
    <row r="431">
      <c r="A431" s="41"/>
      <c r="B431" s="41"/>
      <c r="C431" s="41"/>
      <c r="G431" s="35"/>
      <c r="K431" s="35"/>
    </row>
    <row r="432">
      <c r="A432" s="41"/>
      <c r="B432" s="41"/>
      <c r="C432" s="41"/>
      <c r="G432" s="35"/>
      <c r="K432" s="35"/>
    </row>
    <row r="433">
      <c r="A433" s="41"/>
      <c r="B433" s="41"/>
      <c r="C433" s="41"/>
      <c r="G433" s="35"/>
      <c r="K433" s="35"/>
    </row>
    <row r="434">
      <c r="A434" s="41"/>
      <c r="B434" s="41"/>
      <c r="C434" s="41"/>
      <c r="G434" s="35"/>
      <c r="K434" s="35"/>
    </row>
    <row r="435">
      <c r="A435" s="41"/>
      <c r="B435" s="41"/>
      <c r="C435" s="41"/>
      <c r="G435" s="35"/>
      <c r="K435" s="35"/>
    </row>
    <row r="436">
      <c r="A436" s="41"/>
      <c r="B436" s="41"/>
      <c r="C436" s="41"/>
      <c r="G436" s="35"/>
      <c r="K436" s="35"/>
    </row>
    <row r="437">
      <c r="A437" s="41"/>
      <c r="B437" s="41"/>
      <c r="C437" s="41"/>
      <c r="G437" s="35"/>
      <c r="K437" s="35"/>
    </row>
    <row r="438">
      <c r="A438" s="41"/>
      <c r="B438" s="41"/>
      <c r="C438" s="41"/>
      <c r="G438" s="35"/>
      <c r="K438" s="35"/>
    </row>
    <row r="439">
      <c r="A439" s="41"/>
      <c r="B439" s="41"/>
      <c r="C439" s="41"/>
      <c r="G439" s="35"/>
      <c r="K439" s="35"/>
    </row>
    <row r="440">
      <c r="A440" s="41"/>
      <c r="B440" s="41"/>
      <c r="C440" s="41"/>
      <c r="G440" s="35"/>
      <c r="K440" s="35"/>
    </row>
    <row r="441">
      <c r="A441" s="41"/>
      <c r="B441" s="41"/>
      <c r="C441" s="41"/>
      <c r="G441" s="35"/>
      <c r="K441" s="35"/>
    </row>
    <row r="442">
      <c r="A442" s="41"/>
      <c r="B442" s="41"/>
      <c r="C442" s="41"/>
      <c r="G442" s="35"/>
      <c r="K442" s="35"/>
    </row>
    <row r="443">
      <c r="A443" s="41"/>
      <c r="B443" s="41"/>
      <c r="C443" s="41"/>
      <c r="G443" s="35"/>
      <c r="K443" s="35"/>
    </row>
    <row r="444">
      <c r="A444" s="41"/>
      <c r="B444" s="41"/>
      <c r="C444" s="41"/>
      <c r="G444" s="35"/>
      <c r="K444" s="35"/>
    </row>
    <row r="445">
      <c r="A445" s="41"/>
      <c r="B445" s="41"/>
      <c r="C445" s="41"/>
      <c r="G445" s="35"/>
      <c r="K445" s="35"/>
    </row>
    <row r="446">
      <c r="A446" s="41"/>
      <c r="B446" s="41"/>
      <c r="C446" s="41"/>
      <c r="G446" s="35"/>
      <c r="K446" s="35"/>
    </row>
    <row r="447">
      <c r="A447" s="41"/>
      <c r="B447" s="41"/>
      <c r="C447" s="41"/>
      <c r="G447" s="35"/>
      <c r="K447" s="35"/>
    </row>
    <row r="448">
      <c r="A448" s="41"/>
      <c r="B448" s="41"/>
      <c r="C448" s="41"/>
      <c r="G448" s="35"/>
      <c r="K448" s="35"/>
    </row>
    <row r="449">
      <c r="A449" s="41"/>
      <c r="B449" s="41"/>
      <c r="C449" s="41"/>
      <c r="G449" s="35"/>
      <c r="K449" s="35"/>
    </row>
    <row r="450">
      <c r="A450" s="41"/>
      <c r="B450" s="41"/>
      <c r="C450" s="41"/>
      <c r="G450" s="35"/>
      <c r="K450" s="35"/>
    </row>
    <row r="451">
      <c r="A451" s="41"/>
      <c r="B451" s="41"/>
      <c r="C451" s="41"/>
      <c r="G451" s="35"/>
      <c r="K451" s="35"/>
    </row>
    <row r="452">
      <c r="A452" s="41"/>
      <c r="B452" s="41"/>
      <c r="C452" s="41"/>
      <c r="G452" s="35"/>
      <c r="K452" s="35"/>
    </row>
    <row r="453">
      <c r="A453" s="41"/>
      <c r="B453" s="41"/>
      <c r="C453" s="41"/>
      <c r="G453" s="35"/>
      <c r="K453" s="35"/>
    </row>
    <row r="454">
      <c r="A454" s="41"/>
      <c r="B454" s="41"/>
      <c r="C454" s="41"/>
      <c r="G454" s="35"/>
      <c r="K454" s="35"/>
    </row>
    <row r="455">
      <c r="A455" s="41"/>
      <c r="B455" s="41"/>
      <c r="C455" s="41"/>
      <c r="G455" s="35"/>
      <c r="K455" s="35"/>
    </row>
    <row r="456">
      <c r="A456" s="41"/>
      <c r="B456" s="41"/>
      <c r="C456" s="41"/>
      <c r="G456" s="35"/>
      <c r="K456" s="35"/>
    </row>
    <row r="457">
      <c r="A457" s="41"/>
      <c r="B457" s="41"/>
      <c r="C457" s="41"/>
      <c r="G457" s="35"/>
      <c r="K457" s="35"/>
    </row>
    <row r="458">
      <c r="A458" s="41"/>
      <c r="B458" s="41"/>
      <c r="C458" s="41"/>
      <c r="G458" s="35"/>
      <c r="K458" s="35"/>
    </row>
    <row r="459">
      <c r="A459" s="41"/>
      <c r="B459" s="41"/>
      <c r="C459" s="41"/>
      <c r="G459" s="35"/>
      <c r="K459" s="35"/>
    </row>
    <row r="460">
      <c r="A460" s="41"/>
      <c r="B460" s="41"/>
      <c r="C460" s="41"/>
      <c r="G460" s="35"/>
      <c r="K460" s="35"/>
    </row>
    <row r="461">
      <c r="A461" s="41"/>
      <c r="B461" s="41"/>
      <c r="C461" s="41"/>
      <c r="G461" s="35"/>
      <c r="K461" s="35"/>
    </row>
    <row r="462">
      <c r="A462" s="41"/>
      <c r="B462" s="41"/>
      <c r="C462" s="41"/>
      <c r="G462" s="35"/>
      <c r="K462" s="35"/>
    </row>
    <row r="463">
      <c r="A463" s="41"/>
      <c r="B463" s="41"/>
      <c r="C463" s="41"/>
      <c r="G463" s="35"/>
      <c r="K463" s="35"/>
    </row>
    <row r="464">
      <c r="A464" s="41"/>
      <c r="B464" s="41"/>
      <c r="C464" s="41"/>
      <c r="G464" s="35"/>
      <c r="K464" s="35"/>
    </row>
    <row r="465">
      <c r="A465" s="41"/>
      <c r="B465" s="41"/>
      <c r="C465" s="41"/>
      <c r="G465" s="35"/>
      <c r="K465" s="35"/>
    </row>
    <row r="466">
      <c r="A466" s="41"/>
      <c r="B466" s="41"/>
      <c r="C466" s="41"/>
      <c r="G466" s="35"/>
      <c r="K466" s="35"/>
    </row>
    <row r="467">
      <c r="A467" s="41"/>
      <c r="B467" s="41"/>
      <c r="C467" s="41"/>
      <c r="G467" s="35"/>
      <c r="K467" s="35"/>
    </row>
    <row r="468">
      <c r="A468" s="41"/>
      <c r="B468" s="41"/>
      <c r="C468" s="41"/>
      <c r="G468" s="35"/>
      <c r="K468" s="35"/>
    </row>
    <row r="469">
      <c r="A469" s="41"/>
      <c r="B469" s="41"/>
      <c r="C469" s="41"/>
      <c r="G469" s="35"/>
      <c r="K469" s="35"/>
    </row>
    <row r="470">
      <c r="A470" s="41"/>
      <c r="B470" s="41"/>
      <c r="C470" s="41"/>
      <c r="G470" s="35"/>
      <c r="K470" s="35"/>
    </row>
    <row r="471">
      <c r="A471" s="41"/>
      <c r="B471" s="41"/>
      <c r="C471" s="41"/>
      <c r="G471" s="35"/>
      <c r="K471" s="35"/>
    </row>
    <row r="472">
      <c r="A472" s="41"/>
      <c r="B472" s="41"/>
      <c r="C472" s="41"/>
      <c r="G472" s="35"/>
      <c r="K472" s="35"/>
    </row>
    <row r="473">
      <c r="A473" s="41"/>
      <c r="B473" s="41"/>
      <c r="C473" s="41"/>
      <c r="G473" s="35"/>
      <c r="K473" s="35"/>
    </row>
    <row r="474">
      <c r="A474" s="41"/>
      <c r="B474" s="41"/>
      <c r="C474" s="41"/>
      <c r="G474" s="35"/>
      <c r="K474" s="35"/>
    </row>
    <row r="475">
      <c r="A475" s="41"/>
      <c r="B475" s="41"/>
      <c r="C475" s="41"/>
      <c r="G475" s="35"/>
      <c r="K475" s="35"/>
    </row>
    <row r="476">
      <c r="A476" s="41"/>
      <c r="B476" s="41"/>
      <c r="C476" s="41"/>
      <c r="G476" s="35"/>
      <c r="K476" s="35"/>
    </row>
    <row r="477">
      <c r="A477" s="41"/>
      <c r="B477" s="41"/>
      <c r="C477" s="41"/>
      <c r="G477" s="35"/>
      <c r="K477" s="35"/>
    </row>
    <row r="478">
      <c r="A478" s="41"/>
      <c r="B478" s="41"/>
      <c r="C478" s="41"/>
      <c r="G478" s="35"/>
      <c r="K478" s="35"/>
    </row>
    <row r="479">
      <c r="A479" s="41"/>
      <c r="B479" s="41"/>
      <c r="C479" s="41"/>
      <c r="G479" s="35"/>
      <c r="K479" s="35"/>
    </row>
    <row r="480">
      <c r="A480" s="41"/>
      <c r="B480" s="41"/>
      <c r="C480" s="41"/>
      <c r="G480" s="35"/>
      <c r="K480" s="35"/>
    </row>
    <row r="481">
      <c r="A481" s="41"/>
      <c r="B481" s="41"/>
      <c r="C481" s="41"/>
      <c r="G481" s="35"/>
      <c r="K481" s="35"/>
    </row>
    <row r="482">
      <c r="A482" s="41"/>
      <c r="B482" s="41"/>
      <c r="C482" s="41"/>
      <c r="G482" s="35"/>
      <c r="K482" s="35"/>
    </row>
    <row r="483">
      <c r="A483" s="41"/>
      <c r="B483" s="41"/>
      <c r="C483" s="41"/>
      <c r="G483" s="35"/>
      <c r="K483" s="35"/>
    </row>
    <row r="484">
      <c r="A484" s="41"/>
      <c r="B484" s="41"/>
      <c r="C484" s="41"/>
      <c r="G484" s="35"/>
      <c r="K484" s="35"/>
    </row>
    <row r="485">
      <c r="A485" s="41"/>
      <c r="B485" s="41"/>
      <c r="C485" s="41"/>
      <c r="G485" s="35"/>
      <c r="K485" s="35"/>
    </row>
    <row r="486">
      <c r="A486" s="41"/>
      <c r="B486" s="41"/>
      <c r="C486" s="41"/>
      <c r="G486" s="35"/>
      <c r="K486" s="35"/>
    </row>
    <row r="487">
      <c r="A487" s="41"/>
      <c r="B487" s="41"/>
      <c r="C487" s="41"/>
      <c r="G487" s="35"/>
      <c r="K487" s="35"/>
    </row>
    <row r="488">
      <c r="A488" s="41"/>
      <c r="B488" s="41"/>
      <c r="C488" s="41"/>
      <c r="G488" s="35"/>
      <c r="K488" s="35"/>
    </row>
    <row r="489">
      <c r="A489" s="41"/>
      <c r="B489" s="41"/>
      <c r="C489" s="41"/>
      <c r="G489" s="35"/>
      <c r="K489" s="35"/>
    </row>
    <row r="490">
      <c r="A490" s="41"/>
      <c r="B490" s="41"/>
      <c r="C490" s="41"/>
      <c r="G490" s="35"/>
      <c r="K490" s="35"/>
    </row>
    <row r="491">
      <c r="A491" s="41"/>
      <c r="B491" s="41"/>
      <c r="C491" s="41"/>
      <c r="G491" s="35"/>
      <c r="K491" s="35"/>
    </row>
    <row r="492">
      <c r="A492" s="41"/>
      <c r="B492" s="41"/>
      <c r="C492" s="41"/>
      <c r="G492" s="35"/>
      <c r="K492" s="35"/>
    </row>
    <row r="493">
      <c r="A493" s="41"/>
      <c r="B493" s="41"/>
      <c r="C493" s="41"/>
      <c r="G493" s="35"/>
      <c r="K493" s="35"/>
    </row>
    <row r="494">
      <c r="A494" s="41"/>
      <c r="B494" s="41"/>
      <c r="C494" s="41"/>
      <c r="G494" s="35"/>
      <c r="K494" s="35"/>
    </row>
    <row r="495">
      <c r="A495" s="41"/>
      <c r="B495" s="41"/>
      <c r="C495" s="41"/>
      <c r="G495" s="35"/>
      <c r="K495" s="35"/>
    </row>
    <row r="496">
      <c r="A496" s="41"/>
      <c r="B496" s="41"/>
      <c r="C496" s="41"/>
      <c r="G496" s="35"/>
      <c r="K496" s="35"/>
    </row>
    <row r="497">
      <c r="A497" s="41"/>
      <c r="B497" s="41"/>
      <c r="C497" s="41"/>
      <c r="G497" s="35"/>
      <c r="K497" s="35"/>
    </row>
    <row r="498">
      <c r="A498" s="41"/>
      <c r="B498" s="41"/>
      <c r="C498" s="41"/>
      <c r="G498" s="35"/>
      <c r="K498" s="35"/>
    </row>
    <row r="499">
      <c r="A499" s="41"/>
      <c r="B499" s="41"/>
      <c r="C499" s="41"/>
      <c r="G499" s="35"/>
      <c r="K499" s="35"/>
    </row>
    <row r="500">
      <c r="A500" s="41"/>
      <c r="B500" s="41"/>
      <c r="C500" s="41"/>
      <c r="G500" s="35"/>
      <c r="K500" s="35"/>
    </row>
    <row r="501">
      <c r="A501" s="41"/>
      <c r="B501" s="41"/>
      <c r="C501" s="41"/>
      <c r="G501" s="35"/>
      <c r="K501" s="35"/>
    </row>
    <row r="502">
      <c r="A502" s="41"/>
      <c r="B502" s="41"/>
      <c r="C502" s="41"/>
      <c r="G502" s="35"/>
      <c r="K502" s="35"/>
    </row>
    <row r="503">
      <c r="A503" s="41"/>
      <c r="B503" s="41"/>
      <c r="C503" s="41"/>
      <c r="G503" s="35"/>
      <c r="K503" s="35"/>
    </row>
    <row r="504">
      <c r="A504" s="41"/>
      <c r="B504" s="41"/>
      <c r="C504" s="41"/>
      <c r="G504" s="35"/>
      <c r="K504" s="35"/>
    </row>
    <row r="505">
      <c r="A505" s="41"/>
      <c r="B505" s="41"/>
      <c r="C505" s="41"/>
      <c r="G505" s="35"/>
      <c r="K505" s="35"/>
    </row>
    <row r="506">
      <c r="A506" s="41"/>
      <c r="B506" s="41"/>
      <c r="C506" s="41"/>
      <c r="G506" s="35"/>
      <c r="K506" s="35"/>
    </row>
    <row r="507">
      <c r="A507" s="41"/>
      <c r="B507" s="41"/>
      <c r="C507" s="41"/>
      <c r="G507" s="35"/>
      <c r="K507" s="35"/>
    </row>
    <row r="508">
      <c r="A508" s="41"/>
      <c r="B508" s="41"/>
      <c r="C508" s="41"/>
      <c r="G508" s="35"/>
      <c r="K508" s="35"/>
    </row>
    <row r="509">
      <c r="A509" s="41"/>
      <c r="B509" s="41"/>
      <c r="C509" s="41"/>
      <c r="G509" s="35"/>
      <c r="K509" s="35"/>
    </row>
    <row r="510">
      <c r="A510" s="41"/>
      <c r="B510" s="41"/>
      <c r="C510" s="41"/>
      <c r="G510" s="35"/>
      <c r="K510" s="35"/>
    </row>
    <row r="511">
      <c r="A511" s="41"/>
      <c r="B511" s="41"/>
      <c r="C511" s="41"/>
      <c r="G511" s="35"/>
      <c r="K511" s="35"/>
    </row>
    <row r="512">
      <c r="A512" s="41"/>
      <c r="B512" s="41"/>
      <c r="C512" s="41"/>
      <c r="G512" s="35"/>
      <c r="K512" s="35"/>
    </row>
    <row r="513">
      <c r="A513" s="41"/>
      <c r="B513" s="41"/>
      <c r="C513" s="41"/>
      <c r="G513" s="35"/>
      <c r="K513" s="35"/>
    </row>
    <row r="514">
      <c r="A514" s="41"/>
      <c r="B514" s="41"/>
      <c r="C514" s="41"/>
      <c r="G514" s="35"/>
      <c r="K514" s="35"/>
    </row>
    <row r="515">
      <c r="A515" s="41"/>
      <c r="B515" s="41"/>
      <c r="C515" s="41"/>
      <c r="G515" s="35"/>
      <c r="K515" s="35"/>
    </row>
    <row r="516">
      <c r="A516" s="41"/>
      <c r="B516" s="41"/>
      <c r="C516" s="41"/>
      <c r="G516" s="35"/>
      <c r="K516" s="35"/>
    </row>
    <row r="517">
      <c r="A517" s="41"/>
      <c r="B517" s="41"/>
      <c r="C517" s="41"/>
      <c r="G517" s="35"/>
      <c r="K517" s="35"/>
    </row>
    <row r="518">
      <c r="A518" s="41"/>
      <c r="B518" s="41"/>
      <c r="C518" s="41"/>
      <c r="G518" s="35"/>
      <c r="K518" s="35"/>
    </row>
    <row r="519">
      <c r="A519" s="41"/>
      <c r="B519" s="41"/>
      <c r="C519" s="41"/>
      <c r="G519" s="35"/>
      <c r="K519" s="35"/>
    </row>
    <row r="520">
      <c r="A520" s="41"/>
      <c r="B520" s="41"/>
      <c r="C520" s="41"/>
      <c r="G520" s="35"/>
      <c r="K520" s="35"/>
    </row>
    <row r="521">
      <c r="A521" s="41"/>
      <c r="B521" s="41"/>
      <c r="C521" s="41"/>
      <c r="G521" s="35"/>
      <c r="K521" s="35"/>
    </row>
    <row r="522">
      <c r="A522" s="41"/>
      <c r="B522" s="41"/>
      <c r="C522" s="41"/>
      <c r="G522" s="35"/>
      <c r="K522" s="35"/>
    </row>
    <row r="523">
      <c r="A523" s="41"/>
      <c r="B523" s="41"/>
      <c r="C523" s="41"/>
      <c r="G523" s="35"/>
      <c r="K523" s="35"/>
    </row>
    <row r="524">
      <c r="A524" s="41"/>
      <c r="B524" s="41"/>
      <c r="C524" s="41"/>
      <c r="G524" s="35"/>
      <c r="K524" s="35"/>
    </row>
    <row r="525">
      <c r="A525" s="41"/>
      <c r="B525" s="41"/>
      <c r="C525" s="41"/>
      <c r="G525" s="35"/>
      <c r="K525" s="35"/>
    </row>
    <row r="526">
      <c r="A526" s="41"/>
      <c r="B526" s="41"/>
      <c r="C526" s="41"/>
      <c r="G526" s="35"/>
      <c r="K526" s="35"/>
    </row>
    <row r="527">
      <c r="A527" s="41"/>
      <c r="B527" s="41"/>
      <c r="C527" s="41"/>
      <c r="G527" s="35"/>
      <c r="K527" s="35"/>
    </row>
    <row r="528">
      <c r="A528" s="41"/>
      <c r="B528" s="41"/>
      <c r="C528" s="41"/>
      <c r="G528" s="35"/>
      <c r="K528" s="35"/>
    </row>
    <row r="529">
      <c r="A529" s="41"/>
      <c r="B529" s="41"/>
      <c r="C529" s="41"/>
      <c r="G529" s="35"/>
      <c r="K529" s="35"/>
    </row>
    <row r="530">
      <c r="A530" s="41"/>
      <c r="B530" s="41"/>
      <c r="C530" s="41"/>
      <c r="G530" s="35"/>
      <c r="K530" s="35"/>
    </row>
    <row r="531">
      <c r="A531" s="41"/>
      <c r="B531" s="41"/>
      <c r="C531" s="41"/>
      <c r="G531" s="35"/>
      <c r="K531" s="35"/>
    </row>
    <row r="532">
      <c r="A532" s="41"/>
      <c r="B532" s="41"/>
      <c r="C532" s="41"/>
      <c r="G532" s="35"/>
      <c r="K532" s="35"/>
    </row>
    <row r="533">
      <c r="A533" s="41"/>
      <c r="B533" s="41"/>
      <c r="C533" s="41"/>
      <c r="G533" s="35"/>
      <c r="K533" s="35"/>
    </row>
    <row r="534">
      <c r="A534" s="41"/>
      <c r="B534" s="41"/>
      <c r="C534" s="41"/>
      <c r="G534" s="35"/>
      <c r="K534" s="35"/>
    </row>
    <row r="535">
      <c r="A535" s="41"/>
      <c r="B535" s="41"/>
      <c r="C535" s="41"/>
      <c r="G535" s="35"/>
      <c r="K535" s="35"/>
    </row>
    <row r="536">
      <c r="A536" s="41"/>
      <c r="B536" s="41"/>
      <c r="C536" s="41"/>
      <c r="G536" s="35"/>
      <c r="K536" s="35"/>
    </row>
    <row r="537">
      <c r="A537" s="41"/>
      <c r="B537" s="41"/>
      <c r="C537" s="41"/>
      <c r="G537" s="35"/>
      <c r="K537" s="35"/>
    </row>
    <row r="538">
      <c r="A538" s="41"/>
      <c r="B538" s="41"/>
      <c r="C538" s="41"/>
      <c r="G538" s="35"/>
      <c r="K538" s="35"/>
    </row>
    <row r="539">
      <c r="A539" s="41"/>
      <c r="B539" s="41"/>
      <c r="C539" s="41"/>
      <c r="G539" s="35"/>
      <c r="K539" s="35"/>
    </row>
    <row r="540">
      <c r="A540" s="41"/>
      <c r="B540" s="41"/>
      <c r="C540" s="41"/>
      <c r="G540" s="35"/>
      <c r="K540" s="35"/>
    </row>
    <row r="541">
      <c r="A541" s="41"/>
      <c r="B541" s="41"/>
      <c r="C541" s="41"/>
      <c r="G541" s="35"/>
      <c r="K541" s="35"/>
    </row>
    <row r="542">
      <c r="A542" s="41"/>
      <c r="B542" s="41"/>
      <c r="C542" s="41"/>
      <c r="G542" s="35"/>
      <c r="K542" s="35"/>
    </row>
    <row r="543">
      <c r="A543" s="41"/>
      <c r="B543" s="41"/>
      <c r="C543" s="41"/>
      <c r="G543" s="35"/>
      <c r="K543" s="35"/>
    </row>
    <row r="544">
      <c r="A544" s="41"/>
      <c r="B544" s="41"/>
      <c r="C544" s="41"/>
      <c r="G544" s="35"/>
      <c r="K544" s="35"/>
    </row>
    <row r="545">
      <c r="A545" s="41"/>
      <c r="B545" s="41"/>
      <c r="C545" s="41"/>
      <c r="G545" s="35"/>
      <c r="K545" s="35"/>
    </row>
    <row r="546">
      <c r="A546" s="41"/>
      <c r="B546" s="41"/>
      <c r="C546" s="41"/>
      <c r="G546" s="35"/>
      <c r="K546" s="35"/>
    </row>
    <row r="547">
      <c r="A547" s="41"/>
      <c r="B547" s="41"/>
      <c r="C547" s="41"/>
      <c r="G547" s="35"/>
      <c r="K547" s="35"/>
    </row>
    <row r="548">
      <c r="A548" s="41"/>
      <c r="B548" s="41"/>
      <c r="C548" s="41"/>
      <c r="G548" s="35"/>
      <c r="K548" s="35"/>
    </row>
    <row r="549">
      <c r="A549" s="41"/>
      <c r="B549" s="41"/>
      <c r="C549" s="41"/>
      <c r="G549" s="35"/>
      <c r="K549" s="35"/>
    </row>
    <row r="550">
      <c r="A550" s="41"/>
      <c r="B550" s="41"/>
      <c r="C550" s="41"/>
      <c r="G550" s="35"/>
      <c r="K550" s="35"/>
    </row>
    <row r="551">
      <c r="A551" s="41"/>
      <c r="B551" s="41"/>
      <c r="C551" s="41"/>
      <c r="G551" s="35"/>
      <c r="K551" s="35"/>
    </row>
    <row r="552">
      <c r="A552" s="41"/>
      <c r="B552" s="41"/>
      <c r="C552" s="41"/>
      <c r="G552" s="35"/>
      <c r="K552" s="35"/>
    </row>
    <row r="553">
      <c r="A553" s="41"/>
      <c r="B553" s="41"/>
      <c r="C553" s="41"/>
      <c r="G553" s="35"/>
      <c r="K553" s="35"/>
    </row>
    <row r="554">
      <c r="A554" s="41"/>
      <c r="B554" s="41"/>
      <c r="C554" s="41"/>
      <c r="G554" s="35"/>
      <c r="K554" s="35"/>
    </row>
    <row r="555">
      <c r="A555" s="41"/>
      <c r="B555" s="41"/>
      <c r="C555" s="41"/>
      <c r="G555" s="35"/>
      <c r="K555" s="35"/>
    </row>
    <row r="556">
      <c r="A556" s="41"/>
      <c r="B556" s="41"/>
      <c r="C556" s="41"/>
      <c r="G556" s="35"/>
      <c r="K556" s="35"/>
    </row>
    <row r="557">
      <c r="A557" s="41"/>
      <c r="B557" s="41"/>
      <c r="C557" s="41"/>
      <c r="G557" s="35"/>
      <c r="K557" s="35"/>
    </row>
    <row r="558">
      <c r="A558" s="41"/>
      <c r="B558" s="41"/>
      <c r="C558" s="41"/>
      <c r="G558" s="35"/>
      <c r="K558" s="35"/>
    </row>
    <row r="559">
      <c r="A559" s="41"/>
      <c r="B559" s="41"/>
      <c r="C559" s="41"/>
      <c r="G559" s="35"/>
      <c r="K559" s="35"/>
    </row>
    <row r="560">
      <c r="A560" s="41"/>
      <c r="B560" s="41"/>
      <c r="C560" s="41"/>
      <c r="G560" s="35"/>
      <c r="K560" s="35"/>
    </row>
    <row r="561">
      <c r="A561" s="41"/>
      <c r="B561" s="41"/>
      <c r="C561" s="41"/>
      <c r="G561" s="35"/>
      <c r="K561" s="35"/>
    </row>
    <row r="562">
      <c r="A562" s="41"/>
      <c r="B562" s="41"/>
      <c r="C562" s="41"/>
      <c r="G562" s="35"/>
      <c r="K562" s="35"/>
    </row>
    <row r="563">
      <c r="A563" s="41"/>
      <c r="B563" s="41"/>
      <c r="C563" s="41"/>
      <c r="G563" s="35"/>
      <c r="K563" s="35"/>
    </row>
    <row r="564">
      <c r="A564" s="41"/>
      <c r="B564" s="41"/>
      <c r="C564" s="41"/>
      <c r="G564" s="35"/>
      <c r="K564" s="35"/>
    </row>
    <row r="565">
      <c r="A565" s="41"/>
      <c r="B565" s="41"/>
      <c r="C565" s="41"/>
      <c r="G565" s="35"/>
      <c r="K565" s="35"/>
    </row>
    <row r="566">
      <c r="A566" s="41"/>
      <c r="B566" s="41"/>
      <c r="C566" s="41"/>
      <c r="G566" s="35"/>
      <c r="K566" s="35"/>
    </row>
    <row r="567">
      <c r="A567" s="41"/>
      <c r="B567" s="41"/>
      <c r="C567" s="41"/>
      <c r="G567" s="35"/>
      <c r="K567" s="35"/>
    </row>
    <row r="568">
      <c r="A568" s="41"/>
      <c r="B568" s="41"/>
      <c r="C568" s="41"/>
      <c r="G568" s="35"/>
      <c r="K568" s="35"/>
    </row>
    <row r="569">
      <c r="A569" s="41"/>
      <c r="B569" s="41"/>
      <c r="C569" s="41"/>
      <c r="G569" s="35"/>
      <c r="K569" s="35"/>
    </row>
    <row r="570">
      <c r="A570" s="41"/>
      <c r="B570" s="41"/>
      <c r="C570" s="41"/>
      <c r="G570" s="35"/>
      <c r="K570" s="35"/>
    </row>
    <row r="571">
      <c r="A571" s="41"/>
      <c r="B571" s="41"/>
      <c r="C571" s="41"/>
      <c r="G571" s="35"/>
      <c r="K571" s="35"/>
    </row>
    <row r="572">
      <c r="A572" s="41"/>
      <c r="B572" s="41"/>
      <c r="C572" s="41"/>
      <c r="G572" s="35"/>
      <c r="K572" s="35"/>
    </row>
    <row r="573">
      <c r="A573" s="41"/>
      <c r="B573" s="41"/>
      <c r="C573" s="41"/>
      <c r="G573" s="35"/>
      <c r="K573" s="35"/>
    </row>
    <row r="574">
      <c r="A574" s="41"/>
      <c r="B574" s="41"/>
      <c r="C574" s="41"/>
      <c r="G574" s="35"/>
      <c r="K574" s="35"/>
    </row>
    <row r="575">
      <c r="A575" s="41"/>
      <c r="B575" s="41"/>
      <c r="C575" s="41"/>
      <c r="G575" s="35"/>
      <c r="K575" s="35"/>
    </row>
    <row r="576">
      <c r="A576" s="41"/>
      <c r="B576" s="41"/>
      <c r="C576" s="41"/>
      <c r="G576" s="35"/>
      <c r="K576" s="35"/>
    </row>
    <row r="577">
      <c r="A577" s="41"/>
      <c r="B577" s="41"/>
      <c r="C577" s="41"/>
      <c r="G577" s="35"/>
      <c r="K577" s="35"/>
    </row>
    <row r="578">
      <c r="A578" s="41"/>
      <c r="B578" s="41"/>
      <c r="C578" s="41"/>
      <c r="G578" s="35"/>
      <c r="K578" s="35"/>
    </row>
    <row r="579">
      <c r="A579" s="41"/>
      <c r="B579" s="41"/>
      <c r="C579" s="41"/>
      <c r="G579" s="35"/>
      <c r="K579" s="35"/>
    </row>
    <row r="580">
      <c r="A580" s="41"/>
      <c r="B580" s="41"/>
      <c r="C580" s="41"/>
      <c r="G580" s="35"/>
      <c r="K580" s="35"/>
    </row>
    <row r="581">
      <c r="A581" s="41"/>
      <c r="B581" s="41"/>
      <c r="C581" s="41"/>
      <c r="G581" s="35"/>
      <c r="K581" s="35"/>
    </row>
    <row r="582">
      <c r="A582" s="41"/>
      <c r="B582" s="41"/>
      <c r="C582" s="41"/>
      <c r="G582" s="35"/>
      <c r="K582" s="35"/>
    </row>
    <row r="583">
      <c r="A583" s="41"/>
      <c r="B583" s="41"/>
      <c r="C583" s="41"/>
      <c r="G583" s="35"/>
      <c r="K583" s="35"/>
    </row>
    <row r="584">
      <c r="A584" s="41"/>
      <c r="B584" s="41"/>
      <c r="C584" s="41"/>
      <c r="G584" s="35"/>
      <c r="K584" s="35"/>
    </row>
    <row r="585">
      <c r="A585" s="41"/>
      <c r="B585" s="41"/>
      <c r="C585" s="41"/>
      <c r="G585" s="35"/>
      <c r="K585" s="35"/>
    </row>
    <row r="586">
      <c r="A586" s="41"/>
      <c r="B586" s="41"/>
      <c r="C586" s="41"/>
      <c r="G586" s="35"/>
      <c r="K586" s="35"/>
    </row>
    <row r="587">
      <c r="A587" s="41"/>
      <c r="B587" s="41"/>
      <c r="C587" s="41"/>
      <c r="G587" s="35"/>
      <c r="K587" s="35"/>
    </row>
    <row r="588">
      <c r="A588" s="41"/>
      <c r="B588" s="41"/>
      <c r="C588" s="41"/>
      <c r="G588" s="35"/>
      <c r="K588" s="35"/>
    </row>
    <row r="589">
      <c r="A589" s="41"/>
      <c r="B589" s="41"/>
      <c r="C589" s="41"/>
      <c r="G589" s="35"/>
      <c r="K589" s="35"/>
    </row>
    <row r="590">
      <c r="A590" s="41"/>
      <c r="B590" s="41"/>
      <c r="C590" s="41"/>
      <c r="G590" s="35"/>
      <c r="K590" s="35"/>
    </row>
    <row r="591">
      <c r="A591" s="41"/>
      <c r="B591" s="41"/>
      <c r="C591" s="41"/>
      <c r="G591" s="35"/>
      <c r="K591" s="35"/>
    </row>
    <row r="592">
      <c r="A592" s="41"/>
      <c r="B592" s="41"/>
      <c r="C592" s="41"/>
      <c r="G592" s="35"/>
      <c r="K592" s="35"/>
    </row>
    <row r="593">
      <c r="A593" s="41"/>
      <c r="B593" s="41"/>
      <c r="C593" s="41"/>
      <c r="G593" s="35"/>
      <c r="K593" s="35"/>
    </row>
    <row r="594">
      <c r="A594" s="41"/>
      <c r="B594" s="41"/>
      <c r="C594" s="41"/>
      <c r="G594" s="35"/>
      <c r="K594" s="35"/>
    </row>
    <row r="595">
      <c r="A595" s="41"/>
      <c r="B595" s="41"/>
      <c r="C595" s="41"/>
      <c r="G595" s="35"/>
      <c r="K595" s="35"/>
    </row>
    <row r="596">
      <c r="A596" s="41"/>
      <c r="B596" s="41"/>
      <c r="C596" s="41"/>
      <c r="G596" s="35"/>
      <c r="K596" s="35"/>
    </row>
    <row r="597">
      <c r="A597" s="41"/>
      <c r="B597" s="41"/>
      <c r="C597" s="41"/>
      <c r="G597" s="35"/>
      <c r="K597" s="35"/>
    </row>
    <row r="598">
      <c r="A598" s="41"/>
      <c r="B598" s="41"/>
      <c r="C598" s="41"/>
      <c r="G598" s="35"/>
      <c r="K598" s="35"/>
    </row>
    <row r="599">
      <c r="A599" s="41"/>
      <c r="B599" s="41"/>
      <c r="C599" s="41"/>
      <c r="G599" s="35"/>
      <c r="K599" s="35"/>
    </row>
    <row r="600">
      <c r="A600" s="41"/>
      <c r="B600" s="41"/>
      <c r="C600" s="41"/>
      <c r="G600" s="35"/>
      <c r="K600" s="35"/>
    </row>
    <row r="601">
      <c r="A601" s="41"/>
      <c r="B601" s="41"/>
      <c r="C601" s="41"/>
      <c r="G601" s="35"/>
      <c r="K601" s="35"/>
    </row>
    <row r="602">
      <c r="A602" s="41"/>
      <c r="B602" s="41"/>
      <c r="C602" s="41"/>
      <c r="G602" s="35"/>
      <c r="K602" s="35"/>
    </row>
    <row r="603">
      <c r="A603" s="41"/>
      <c r="B603" s="41"/>
      <c r="C603" s="41"/>
      <c r="G603" s="35"/>
      <c r="K603" s="35"/>
    </row>
    <row r="604">
      <c r="A604" s="41"/>
      <c r="B604" s="41"/>
      <c r="C604" s="41"/>
      <c r="G604" s="35"/>
      <c r="K604" s="35"/>
    </row>
    <row r="605">
      <c r="A605" s="41"/>
      <c r="B605" s="41"/>
      <c r="C605" s="41"/>
      <c r="G605" s="35"/>
      <c r="K605" s="35"/>
    </row>
    <row r="606">
      <c r="A606" s="41"/>
      <c r="B606" s="41"/>
      <c r="C606" s="41"/>
      <c r="G606" s="35"/>
      <c r="K606" s="35"/>
    </row>
    <row r="607">
      <c r="A607" s="41"/>
      <c r="B607" s="41"/>
      <c r="C607" s="41"/>
      <c r="G607" s="35"/>
      <c r="K607" s="35"/>
    </row>
    <row r="608">
      <c r="A608" s="41"/>
      <c r="B608" s="41"/>
      <c r="C608" s="41"/>
      <c r="G608" s="35"/>
      <c r="K608" s="35"/>
    </row>
    <row r="609">
      <c r="A609" s="41"/>
      <c r="B609" s="41"/>
      <c r="C609" s="41"/>
      <c r="G609" s="35"/>
      <c r="K609" s="35"/>
    </row>
    <row r="610">
      <c r="A610" s="41"/>
      <c r="B610" s="41"/>
      <c r="C610" s="41"/>
      <c r="G610" s="35"/>
      <c r="K610" s="35"/>
    </row>
    <row r="611">
      <c r="A611" s="41"/>
      <c r="B611" s="41"/>
      <c r="C611" s="41"/>
      <c r="G611" s="35"/>
      <c r="K611" s="35"/>
    </row>
    <row r="612">
      <c r="A612" s="41"/>
      <c r="B612" s="41"/>
      <c r="C612" s="41"/>
      <c r="G612" s="35"/>
      <c r="K612" s="35"/>
    </row>
    <row r="613">
      <c r="A613" s="41"/>
      <c r="B613" s="41"/>
      <c r="C613" s="41"/>
      <c r="G613" s="35"/>
      <c r="K613" s="35"/>
    </row>
    <row r="614">
      <c r="A614" s="41"/>
      <c r="B614" s="41"/>
      <c r="C614" s="41"/>
      <c r="G614" s="35"/>
      <c r="K614" s="35"/>
    </row>
    <row r="615">
      <c r="A615" s="41"/>
      <c r="B615" s="41"/>
      <c r="C615" s="41"/>
      <c r="G615" s="35"/>
      <c r="K615" s="35"/>
    </row>
    <row r="616">
      <c r="A616" s="41"/>
      <c r="B616" s="41"/>
      <c r="C616" s="41"/>
      <c r="G616" s="35"/>
      <c r="K616" s="35"/>
    </row>
    <row r="617">
      <c r="A617" s="41"/>
      <c r="B617" s="41"/>
      <c r="C617" s="41"/>
      <c r="G617" s="35"/>
      <c r="K617" s="35"/>
    </row>
    <row r="618">
      <c r="A618" s="41"/>
      <c r="B618" s="41"/>
      <c r="C618" s="41"/>
      <c r="G618" s="35"/>
      <c r="K618" s="35"/>
    </row>
    <row r="619">
      <c r="A619" s="41"/>
      <c r="B619" s="41"/>
      <c r="C619" s="41"/>
      <c r="G619" s="35"/>
      <c r="K619" s="35"/>
    </row>
    <row r="620">
      <c r="A620" s="41"/>
      <c r="B620" s="41"/>
      <c r="C620" s="41"/>
      <c r="G620" s="35"/>
      <c r="K620" s="35"/>
    </row>
    <row r="621">
      <c r="A621" s="41"/>
      <c r="B621" s="41"/>
      <c r="C621" s="41"/>
      <c r="G621" s="35"/>
      <c r="K621" s="35"/>
    </row>
    <row r="622">
      <c r="A622" s="41"/>
      <c r="B622" s="41"/>
      <c r="C622" s="41"/>
      <c r="G622" s="35"/>
      <c r="K622" s="35"/>
    </row>
    <row r="623">
      <c r="A623" s="41"/>
      <c r="B623" s="41"/>
      <c r="C623" s="41"/>
      <c r="G623" s="35"/>
      <c r="K623" s="35"/>
    </row>
    <row r="624">
      <c r="A624" s="41"/>
      <c r="B624" s="41"/>
      <c r="C624" s="41"/>
      <c r="G624" s="35"/>
      <c r="K624" s="35"/>
    </row>
    <row r="625">
      <c r="A625" s="41"/>
      <c r="B625" s="41"/>
      <c r="C625" s="41"/>
      <c r="G625" s="35"/>
      <c r="K625" s="35"/>
    </row>
    <row r="626">
      <c r="A626" s="41"/>
      <c r="B626" s="41"/>
      <c r="C626" s="41"/>
      <c r="G626" s="35"/>
      <c r="K626" s="35"/>
    </row>
    <row r="627">
      <c r="A627" s="41"/>
      <c r="B627" s="41"/>
      <c r="C627" s="41"/>
      <c r="G627" s="35"/>
      <c r="K627" s="35"/>
    </row>
    <row r="628">
      <c r="A628" s="41"/>
      <c r="B628" s="41"/>
      <c r="C628" s="41"/>
      <c r="G628" s="35"/>
      <c r="K628" s="35"/>
    </row>
    <row r="629">
      <c r="A629" s="41"/>
      <c r="B629" s="41"/>
      <c r="C629" s="41"/>
      <c r="G629" s="35"/>
      <c r="K629" s="35"/>
    </row>
    <row r="630">
      <c r="A630" s="41"/>
      <c r="B630" s="41"/>
      <c r="C630" s="41"/>
      <c r="G630" s="35"/>
      <c r="K630" s="35"/>
    </row>
    <row r="631">
      <c r="A631" s="41"/>
      <c r="B631" s="41"/>
      <c r="C631" s="41"/>
      <c r="G631" s="35"/>
      <c r="K631" s="35"/>
    </row>
    <row r="632">
      <c r="A632" s="41"/>
      <c r="B632" s="41"/>
      <c r="C632" s="41"/>
      <c r="G632" s="35"/>
      <c r="K632" s="35"/>
    </row>
    <row r="633">
      <c r="A633" s="41"/>
      <c r="B633" s="41"/>
      <c r="C633" s="41"/>
      <c r="G633" s="35"/>
      <c r="K633" s="35"/>
    </row>
    <row r="634">
      <c r="A634" s="41"/>
      <c r="B634" s="41"/>
      <c r="C634" s="41"/>
      <c r="G634" s="35"/>
      <c r="K634" s="35"/>
    </row>
    <row r="635">
      <c r="A635" s="41"/>
      <c r="B635" s="41"/>
      <c r="C635" s="41"/>
      <c r="G635" s="35"/>
      <c r="K635" s="35"/>
    </row>
    <row r="636">
      <c r="A636" s="41"/>
      <c r="B636" s="41"/>
      <c r="C636" s="41"/>
      <c r="G636" s="35"/>
      <c r="K636" s="35"/>
    </row>
    <row r="637">
      <c r="A637" s="41"/>
      <c r="B637" s="41"/>
      <c r="C637" s="41"/>
      <c r="G637" s="35"/>
      <c r="K637" s="35"/>
    </row>
    <row r="638">
      <c r="A638" s="41"/>
      <c r="B638" s="41"/>
      <c r="C638" s="41"/>
      <c r="G638" s="35"/>
      <c r="K638" s="35"/>
    </row>
    <row r="639">
      <c r="A639" s="41"/>
      <c r="B639" s="41"/>
      <c r="C639" s="41"/>
      <c r="G639" s="35"/>
      <c r="K639" s="35"/>
    </row>
    <row r="640">
      <c r="A640" s="41"/>
      <c r="B640" s="41"/>
      <c r="C640" s="41"/>
      <c r="G640" s="35"/>
      <c r="K640" s="35"/>
    </row>
    <row r="641">
      <c r="A641" s="41"/>
      <c r="B641" s="41"/>
      <c r="C641" s="41"/>
      <c r="G641" s="35"/>
      <c r="K641" s="35"/>
    </row>
    <row r="642">
      <c r="A642" s="41"/>
      <c r="B642" s="41"/>
      <c r="C642" s="41"/>
      <c r="G642" s="35"/>
      <c r="K642" s="35"/>
    </row>
    <row r="643">
      <c r="A643" s="41"/>
      <c r="B643" s="41"/>
      <c r="C643" s="41"/>
      <c r="G643" s="35"/>
      <c r="K643" s="35"/>
    </row>
    <row r="644">
      <c r="A644" s="41"/>
      <c r="B644" s="41"/>
      <c r="C644" s="41"/>
      <c r="G644" s="35"/>
      <c r="K644" s="35"/>
    </row>
    <row r="645">
      <c r="A645" s="41"/>
      <c r="B645" s="41"/>
      <c r="C645" s="41"/>
      <c r="G645" s="35"/>
      <c r="K645" s="35"/>
    </row>
    <row r="646">
      <c r="A646" s="41"/>
      <c r="B646" s="41"/>
      <c r="C646" s="41"/>
      <c r="G646" s="35"/>
      <c r="K646" s="35"/>
    </row>
    <row r="647">
      <c r="A647" s="41"/>
      <c r="B647" s="41"/>
      <c r="C647" s="41"/>
      <c r="G647" s="35"/>
      <c r="K647" s="35"/>
    </row>
    <row r="648">
      <c r="A648" s="41"/>
      <c r="B648" s="41"/>
      <c r="C648" s="41"/>
      <c r="G648" s="35"/>
      <c r="K648" s="35"/>
    </row>
    <row r="649">
      <c r="A649" s="41"/>
      <c r="B649" s="41"/>
      <c r="C649" s="41"/>
      <c r="G649" s="35"/>
      <c r="K649" s="35"/>
    </row>
    <row r="650">
      <c r="A650" s="41"/>
      <c r="B650" s="41"/>
      <c r="C650" s="41"/>
      <c r="G650" s="35"/>
      <c r="K650" s="35"/>
    </row>
    <row r="651">
      <c r="A651" s="41"/>
      <c r="B651" s="41"/>
      <c r="C651" s="41"/>
      <c r="G651" s="35"/>
      <c r="K651" s="35"/>
    </row>
    <row r="652">
      <c r="A652" s="41"/>
      <c r="B652" s="41"/>
      <c r="C652" s="41"/>
      <c r="G652" s="35"/>
      <c r="K652" s="35"/>
    </row>
    <row r="653">
      <c r="A653" s="41"/>
      <c r="B653" s="41"/>
      <c r="C653" s="41"/>
      <c r="G653" s="35"/>
      <c r="K653" s="35"/>
    </row>
    <row r="654">
      <c r="A654" s="41"/>
      <c r="B654" s="41"/>
      <c r="C654" s="41"/>
      <c r="G654" s="35"/>
      <c r="K654" s="35"/>
    </row>
    <row r="655">
      <c r="A655" s="41"/>
      <c r="B655" s="41"/>
      <c r="C655" s="41"/>
      <c r="G655" s="35"/>
      <c r="K655" s="35"/>
    </row>
    <row r="656">
      <c r="A656" s="41"/>
      <c r="B656" s="41"/>
      <c r="C656" s="41"/>
      <c r="G656" s="35"/>
      <c r="K656" s="35"/>
    </row>
    <row r="657">
      <c r="A657" s="41"/>
      <c r="B657" s="41"/>
      <c r="C657" s="41"/>
      <c r="G657" s="35"/>
      <c r="K657" s="35"/>
    </row>
    <row r="658">
      <c r="A658" s="41"/>
      <c r="B658" s="41"/>
      <c r="C658" s="41"/>
      <c r="G658" s="35"/>
      <c r="K658" s="35"/>
    </row>
    <row r="659">
      <c r="A659" s="41"/>
      <c r="B659" s="41"/>
      <c r="C659" s="41"/>
      <c r="G659" s="35"/>
      <c r="K659" s="35"/>
    </row>
    <row r="660">
      <c r="A660" s="41"/>
      <c r="B660" s="41"/>
      <c r="C660" s="41"/>
      <c r="G660" s="35"/>
      <c r="K660" s="35"/>
    </row>
    <row r="661">
      <c r="A661" s="41"/>
      <c r="B661" s="41"/>
      <c r="C661" s="41"/>
      <c r="G661" s="35"/>
      <c r="K661" s="35"/>
    </row>
    <row r="662">
      <c r="A662" s="41"/>
      <c r="B662" s="41"/>
      <c r="C662" s="41"/>
      <c r="G662" s="35"/>
      <c r="K662" s="35"/>
    </row>
    <row r="663">
      <c r="A663" s="41"/>
      <c r="B663" s="41"/>
      <c r="C663" s="41"/>
      <c r="G663" s="35"/>
      <c r="K663" s="35"/>
    </row>
    <row r="664">
      <c r="A664" s="41"/>
      <c r="B664" s="41"/>
      <c r="C664" s="41"/>
      <c r="G664" s="35"/>
      <c r="K664" s="35"/>
    </row>
    <row r="665">
      <c r="A665" s="41"/>
      <c r="B665" s="41"/>
      <c r="C665" s="41"/>
      <c r="G665" s="35"/>
      <c r="K665" s="35"/>
    </row>
    <row r="666">
      <c r="A666" s="41"/>
      <c r="B666" s="41"/>
      <c r="C666" s="41"/>
      <c r="G666" s="35"/>
      <c r="K666" s="35"/>
    </row>
    <row r="667">
      <c r="A667" s="41"/>
      <c r="B667" s="41"/>
      <c r="C667" s="41"/>
      <c r="G667" s="35"/>
      <c r="K667" s="35"/>
    </row>
    <row r="668">
      <c r="A668" s="41"/>
      <c r="B668" s="41"/>
      <c r="C668" s="41"/>
      <c r="G668" s="35"/>
      <c r="K668" s="35"/>
    </row>
    <row r="669">
      <c r="A669" s="41"/>
      <c r="B669" s="41"/>
      <c r="C669" s="41"/>
      <c r="G669" s="35"/>
      <c r="K669" s="35"/>
    </row>
    <row r="670">
      <c r="A670" s="41"/>
      <c r="B670" s="41"/>
      <c r="C670" s="41"/>
      <c r="G670" s="35"/>
      <c r="K670" s="35"/>
    </row>
    <row r="671">
      <c r="A671" s="41"/>
      <c r="B671" s="41"/>
      <c r="C671" s="41"/>
      <c r="G671" s="35"/>
      <c r="K671" s="35"/>
    </row>
    <row r="672">
      <c r="A672" s="41"/>
      <c r="B672" s="41"/>
      <c r="C672" s="41"/>
      <c r="G672" s="35"/>
      <c r="K672" s="35"/>
    </row>
    <row r="673">
      <c r="A673" s="41"/>
      <c r="B673" s="41"/>
      <c r="C673" s="41"/>
      <c r="G673" s="35"/>
      <c r="K673" s="35"/>
    </row>
    <row r="674">
      <c r="A674" s="41"/>
      <c r="B674" s="41"/>
      <c r="C674" s="41"/>
      <c r="G674" s="35"/>
      <c r="K674" s="35"/>
    </row>
    <row r="675">
      <c r="A675" s="41"/>
      <c r="B675" s="41"/>
      <c r="C675" s="41"/>
      <c r="G675" s="35"/>
      <c r="K675" s="35"/>
    </row>
    <row r="676">
      <c r="A676" s="41"/>
      <c r="B676" s="41"/>
      <c r="C676" s="41"/>
      <c r="G676" s="35"/>
      <c r="K676" s="35"/>
    </row>
    <row r="677">
      <c r="A677" s="41"/>
      <c r="B677" s="41"/>
      <c r="C677" s="41"/>
      <c r="G677" s="35"/>
      <c r="K677" s="35"/>
    </row>
    <row r="678">
      <c r="A678" s="41"/>
      <c r="B678" s="41"/>
      <c r="C678" s="41"/>
      <c r="G678" s="35"/>
      <c r="K678" s="35"/>
    </row>
    <row r="679">
      <c r="A679" s="41"/>
      <c r="B679" s="41"/>
      <c r="C679" s="41"/>
      <c r="G679" s="35"/>
      <c r="K679" s="35"/>
    </row>
    <row r="680">
      <c r="A680" s="41"/>
      <c r="B680" s="41"/>
      <c r="C680" s="41"/>
      <c r="G680" s="35"/>
      <c r="K680" s="35"/>
    </row>
    <row r="681">
      <c r="A681" s="41"/>
      <c r="B681" s="41"/>
      <c r="C681" s="41"/>
      <c r="G681" s="35"/>
      <c r="K681" s="35"/>
    </row>
    <row r="682">
      <c r="A682" s="41"/>
      <c r="B682" s="41"/>
      <c r="C682" s="41"/>
      <c r="G682" s="35"/>
      <c r="K682" s="35"/>
    </row>
    <row r="683">
      <c r="A683" s="41"/>
      <c r="B683" s="41"/>
      <c r="C683" s="41"/>
      <c r="G683" s="35"/>
      <c r="K683" s="35"/>
    </row>
    <row r="684">
      <c r="A684" s="41"/>
      <c r="B684" s="41"/>
      <c r="C684" s="41"/>
      <c r="G684" s="35"/>
      <c r="K684" s="35"/>
    </row>
    <row r="685">
      <c r="A685" s="41"/>
      <c r="B685" s="41"/>
      <c r="C685" s="41"/>
      <c r="G685" s="35"/>
      <c r="K685" s="35"/>
    </row>
    <row r="686">
      <c r="A686" s="41"/>
      <c r="B686" s="41"/>
      <c r="C686" s="41"/>
      <c r="G686" s="35"/>
      <c r="K686" s="35"/>
    </row>
    <row r="687">
      <c r="A687" s="41"/>
      <c r="B687" s="41"/>
      <c r="C687" s="41"/>
      <c r="G687" s="35"/>
      <c r="K687" s="35"/>
    </row>
    <row r="688">
      <c r="A688" s="41"/>
      <c r="B688" s="41"/>
      <c r="C688" s="41"/>
      <c r="G688" s="35"/>
      <c r="K688" s="35"/>
    </row>
    <row r="689">
      <c r="A689" s="41"/>
      <c r="B689" s="41"/>
      <c r="C689" s="41"/>
      <c r="G689" s="35"/>
      <c r="K689" s="35"/>
    </row>
    <row r="690">
      <c r="A690" s="41"/>
      <c r="B690" s="41"/>
      <c r="C690" s="41"/>
      <c r="G690" s="35"/>
      <c r="K690" s="35"/>
    </row>
    <row r="691">
      <c r="A691" s="41"/>
      <c r="B691" s="41"/>
      <c r="C691" s="41"/>
      <c r="G691" s="35"/>
      <c r="K691" s="35"/>
    </row>
    <row r="692">
      <c r="A692" s="41"/>
      <c r="B692" s="41"/>
      <c r="C692" s="41"/>
      <c r="G692" s="35"/>
      <c r="K692" s="35"/>
    </row>
    <row r="693">
      <c r="A693" s="41"/>
      <c r="B693" s="41"/>
      <c r="C693" s="41"/>
      <c r="G693" s="35"/>
      <c r="K693" s="35"/>
    </row>
    <row r="694">
      <c r="A694" s="41"/>
      <c r="B694" s="41"/>
      <c r="C694" s="41"/>
      <c r="G694" s="35"/>
      <c r="K694" s="35"/>
    </row>
    <row r="695">
      <c r="A695" s="41"/>
      <c r="B695" s="41"/>
      <c r="C695" s="41"/>
      <c r="G695" s="35"/>
      <c r="K695" s="35"/>
    </row>
    <row r="696">
      <c r="A696" s="41"/>
      <c r="B696" s="41"/>
      <c r="C696" s="41"/>
      <c r="G696" s="35"/>
      <c r="K696" s="35"/>
    </row>
    <row r="697">
      <c r="A697" s="41"/>
      <c r="B697" s="41"/>
      <c r="C697" s="41"/>
      <c r="G697" s="35"/>
      <c r="K697" s="35"/>
    </row>
    <row r="698">
      <c r="A698" s="41"/>
      <c r="B698" s="41"/>
      <c r="C698" s="41"/>
      <c r="G698" s="35"/>
      <c r="K698" s="35"/>
    </row>
    <row r="699">
      <c r="A699" s="41"/>
      <c r="B699" s="41"/>
      <c r="C699" s="41"/>
      <c r="G699" s="35"/>
      <c r="K699" s="35"/>
    </row>
    <row r="700">
      <c r="A700" s="41"/>
      <c r="B700" s="41"/>
      <c r="C700" s="41"/>
      <c r="G700" s="35"/>
      <c r="K700" s="35"/>
    </row>
    <row r="701">
      <c r="A701" s="41"/>
      <c r="B701" s="41"/>
      <c r="C701" s="41"/>
      <c r="G701" s="35"/>
      <c r="K701" s="35"/>
    </row>
    <row r="702">
      <c r="A702" s="41"/>
      <c r="B702" s="41"/>
      <c r="C702" s="41"/>
      <c r="G702" s="35"/>
      <c r="K702" s="35"/>
    </row>
    <row r="703">
      <c r="A703" s="41"/>
      <c r="B703" s="41"/>
      <c r="C703" s="41"/>
      <c r="G703" s="35"/>
      <c r="K703" s="35"/>
    </row>
    <row r="704">
      <c r="A704" s="41"/>
      <c r="B704" s="41"/>
      <c r="C704" s="41"/>
      <c r="G704" s="35"/>
      <c r="K704" s="35"/>
    </row>
    <row r="705">
      <c r="A705" s="41"/>
      <c r="B705" s="41"/>
      <c r="C705" s="41"/>
      <c r="G705" s="35"/>
      <c r="K705" s="35"/>
    </row>
    <row r="706">
      <c r="A706" s="41"/>
      <c r="B706" s="41"/>
      <c r="C706" s="41"/>
      <c r="G706" s="35"/>
      <c r="K706" s="35"/>
    </row>
    <row r="707">
      <c r="A707" s="41"/>
      <c r="B707" s="41"/>
      <c r="C707" s="41"/>
      <c r="G707" s="35"/>
      <c r="K707" s="35"/>
    </row>
    <row r="708">
      <c r="A708" s="41"/>
      <c r="B708" s="41"/>
      <c r="C708" s="41"/>
      <c r="G708" s="35"/>
      <c r="K708" s="35"/>
    </row>
    <row r="709">
      <c r="A709" s="41"/>
      <c r="B709" s="41"/>
      <c r="C709" s="41"/>
      <c r="G709" s="35"/>
      <c r="K709" s="35"/>
    </row>
    <row r="710">
      <c r="A710" s="41"/>
      <c r="B710" s="41"/>
      <c r="C710" s="41"/>
      <c r="G710" s="35"/>
      <c r="K710" s="35"/>
    </row>
    <row r="711">
      <c r="A711" s="41"/>
      <c r="B711" s="41"/>
      <c r="C711" s="41"/>
      <c r="G711" s="35"/>
      <c r="K711" s="35"/>
    </row>
    <row r="712">
      <c r="A712" s="41"/>
      <c r="B712" s="41"/>
      <c r="C712" s="41"/>
      <c r="G712" s="35"/>
      <c r="K712" s="35"/>
    </row>
    <row r="713">
      <c r="A713" s="41"/>
      <c r="B713" s="41"/>
      <c r="C713" s="41"/>
      <c r="G713" s="35"/>
      <c r="K713" s="35"/>
    </row>
    <row r="714">
      <c r="A714" s="41"/>
      <c r="B714" s="41"/>
      <c r="C714" s="41"/>
      <c r="G714" s="35"/>
      <c r="K714" s="35"/>
    </row>
    <row r="715">
      <c r="A715" s="41"/>
      <c r="B715" s="41"/>
      <c r="C715" s="41"/>
      <c r="G715" s="35"/>
      <c r="K715" s="35"/>
    </row>
    <row r="716">
      <c r="A716" s="41"/>
      <c r="B716" s="41"/>
      <c r="C716" s="41"/>
      <c r="G716" s="35"/>
      <c r="K716" s="35"/>
    </row>
    <row r="717">
      <c r="A717" s="41"/>
      <c r="B717" s="41"/>
      <c r="C717" s="41"/>
      <c r="G717" s="35"/>
      <c r="K717" s="35"/>
    </row>
    <row r="718">
      <c r="A718" s="41"/>
      <c r="B718" s="41"/>
      <c r="C718" s="41"/>
      <c r="G718" s="35"/>
      <c r="K718" s="35"/>
    </row>
    <row r="719">
      <c r="A719" s="41"/>
      <c r="B719" s="41"/>
      <c r="C719" s="41"/>
      <c r="G719" s="35"/>
      <c r="K719" s="35"/>
    </row>
    <row r="720">
      <c r="A720" s="41"/>
      <c r="B720" s="41"/>
      <c r="C720" s="41"/>
      <c r="G720" s="35"/>
      <c r="K720" s="35"/>
    </row>
    <row r="721">
      <c r="A721" s="41"/>
      <c r="B721" s="41"/>
      <c r="C721" s="41"/>
      <c r="G721" s="35"/>
      <c r="K721" s="35"/>
    </row>
    <row r="722">
      <c r="A722" s="41"/>
      <c r="B722" s="41"/>
      <c r="C722" s="41"/>
      <c r="G722" s="35"/>
      <c r="K722" s="35"/>
    </row>
    <row r="723">
      <c r="A723" s="41"/>
      <c r="B723" s="41"/>
      <c r="C723" s="41"/>
      <c r="G723" s="35"/>
      <c r="K723" s="35"/>
    </row>
    <row r="724">
      <c r="A724" s="41"/>
      <c r="B724" s="41"/>
      <c r="C724" s="41"/>
      <c r="G724" s="35"/>
      <c r="K724" s="35"/>
    </row>
    <row r="725">
      <c r="A725" s="41"/>
      <c r="B725" s="41"/>
      <c r="C725" s="41"/>
      <c r="G725" s="35"/>
      <c r="K725" s="35"/>
    </row>
    <row r="726">
      <c r="A726" s="41"/>
      <c r="B726" s="41"/>
      <c r="C726" s="41"/>
      <c r="G726" s="35"/>
      <c r="K726" s="35"/>
    </row>
    <row r="727">
      <c r="A727" s="41"/>
      <c r="B727" s="41"/>
      <c r="C727" s="41"/>
      <c r="G727" s="35"/>
      <c r="K727" s="35"/>
    </row>
    <row r="728">
      <c r="A728" s="41"/>
      <c r="B728" s="41"/>
      <c r="C728" s="41"/>
      <c r="G728" s="35"/>
      <c r="K728" s="35"/>
    </row>
    <row r="729">
      <c r="A729" s="41"/>
      <c r="B729" s="41"/>
      <c r="C729" s="41"/>
      <c r="G729" s="35"/>
      <c r="K729" s="35"/>
    </row>
    <row r="730">
      <c r="A730" s="41"/>
      <c r="B730" s="41"/>
      <c r="C730" s="41"/>
      <c r="G730" s="35"/>
      <c r="K730" s="35"/>
    </row>
    <row r="731">
      <c r="A731" s="41"/>
      <c r="B731" s="41"/>
      <c r="C731" s="41"/>
      <c r="G731" s="35"/>
      <c r="K731" s="35"/>
    </row>
    <row r="732">
      <c r="A732" s="41"/>
      <c r="B732" s="41"/>
      <c r="C732" s="41"/>
      <c r="G732" s="35"/>
      <c r="K732" s="35"/>
    </row>
    <row r="733">
      <c r="A733" s="41"/>
      <c r="B733" s="41"/>
      <c r="C733" s="41"/>
      <c r="G733" s="35"/>
      <c r="K733" s="35"/>
    </row>
    <row r="734">
      <c r="A734" s="41"/>
      <c r="B734" s="41"/>
      <c r="C734" s="41"/>
      <c r="G734" s="35"/>
      <c r="K734" s="35"/>
    </row>
    <row r="735">
      <c r="A735" s="41"/>
      <c r="B735" s="41"/>
      <c r="C735" s="41"/>
      <c r="G735" s="35"/>
      <c r="K735" s="35"/>
    </row>
    <row r="736">
      <c r="A736" s="41"/>
      <c r="B736" s="41"/>
      <c r="C736" s="41"/>
      <c r="G736" s="35"/>
      <c r="K736" s="35"/>
    </row>
    <row r="737">
      <c r="A737" s="41"/>
      <c r="B737" s="41"/>
      <c r="C737" s="41"/>
      <c r="G737" s="35"/>
      <c r="K737" s="35"/>
    </row>
    <row r="738">
      <c r="A738" s="41"/>
      <c r="B738" s="41"/>
      <c r="C738" s="41"/>
      <c r="G738" s="35"/>
      <c r="K738" s="35"/>
    </row>
    <row r="739">
      <c r="A739" s="41"/>
      <c r="B739" s="41"/>
      <c r="C739" s="41"/>
      <c r="G739" s="35"/>
      <c r="K739" s="35"/>
    </row>
    <row r="740">
      <c r="A740" s="41"/>
      <c r="B740" s="41"/>
      <c r="C740" s="41"/>
      <c r="G740" s="35"/>
      <c r="K740" s="35"/>
    </row>
    <row r="741">
      <c r="A741" s="41"/>
      <c r="B741" s="41"/>
      <c r="C741" s="41"/>
      <c r="G741" s="35"/>
      <c r="K741" s="35"/>
    </row>
    <row r="742">
      <c r="A742" s="41"/>
      <c r="B742" s="41"/>
      <c r="C742" s="41"/>
      <c r="G742" s="35"/>
      <c r="K742" s="35"/>
    </row>
    <row r="743">
      <c r="A743" s="41"/>
      <c r="B743" s="41"/>
      <c r="C743" s="41"/>
      <c r="G743" s="35"/>
      <c r="K743" s="35"/>
    </row>
    <row r="744">
      <c r="A744" s="41"/>
      <c r="B744" s="41"/>
      <c r="C744" s="41"/>
      <c r="G744" s="35"/>
      <c r="K744" s="35"/>
    </row>
    <row r="745">
      <c r="A745" s="41"/>
      <c r="B745" s="41"/>
      <c r="C745" s="41"/>
      <c r="G745" s="35"/>
      <c r="K745" s="35"/>
    </row>
    <row r="746">
      <c r="A746" s="41"/>
      <c r="B746" s="41"/>
      <c r="C746" s="41"/>
      <c r="G746" s="35"/>
      <c r="K746" s="35"/>
    </row>
    <row r="747">
      <c r="A747" s="41"/>
      <c r="B747" s="41"/>
      <c r="C747" s="41"/>
      <c r="G747" s="35"/>
      <c r="K747" s="35"/>
    </row>
    <row r="748">
      <c r="A748" s="41"/>
      <c r="B748" s="41"/>
      <c r="C748" s="41"/>
      <c r="G748" s="35"/>
      <c r="K748" s="35"/>
    </row>
    <row r="749">
      <c r="A749" s="41"/>
      <c r="B749" s="41"/>
      <c r="C749" s="41"/>
      <c r="G749" s="35"/>
      <c r="K749" s="35"/>
    </row>
    <row r="750">
      <c r="A750" s="41"/>
      <c r="B750" s="41"/>
      <c r="C750" s="41"/>
      <c r="G750" s="35"/>
      <c r="K750" s="35"/>
    </row>
    <row r="751">
      <c r="A751" s="41"/>
      <c r="B751" s="41"/>
      <c r="C751" s="41"/>
      <c r="G751" s="35"/>
      <c r="K751" s="35"/>
    </row>
    <row r="752">
      <c r="A752" s="41"/>
      <c r="B752" s="41"/>
      <c r="C752" s="41"/>
      <c r="G752" s="35"/>
      <c r="K752" s="35"/>
    </row>
    <row r="753">
      <c r="A753" s="41"/>
      <c r="B753" s="41"/>
      <c r="C753" s="41"/>
      <c r="G753" s="35"/>
      <c r="K753" s="35"/>
    </row>
    <row r="754">
      <c r="A754" s="41"/>
      <c r="B754" s="41"/>
      <c r="C754" s="41"/>
      <c r="G754" s="35"/>
      <c r="K754" s="35"/>
    </row>
    <row r="755">
      <c r="A755" s="41"/>
      <c r="B755" s="41"/>
      <c r="C755" s="41"/>
      <c r="G755" s="35"/>
      <c r="K755" s="35"/>
    </row>
    <row r="756">
      <c r="A756" s="41"/>
      <c r="B756" s="41"/>
      <c r="C756" s="41"/>
      <c r="G756" s="35"/>
      <c r="K756" s="35"/>
    </row>
    <row r="757">
      <c r="A757" s="41"/>
      <c r="B757" s="41"/>
      <c r="C757" s="41"/>
      <c r="G757" s="35"/>
      <c r="K757" s="35"/>
    </row>
    <row r="758">
      <c r="A758" s="41"/>
      <c r="B758" s="41"/>
      <c r="C758" s="41"/>
      <c r="G758" s="35"/>
      <c r="K758" s="35"/>
    </row>
    <row r="759">
      <c r="A759" s="41"/>
      <c r="B759" s="41"/>
      <c r="C759" s="41"/>
      <c r="G759" s="35"/>
      <c r="K759" s="35"/>
    </row>
    <row r="760">
      <c r="A760" s="41"/>
      <c r="B760" s="41"/>
      <c r="C760" s="41"/>
      <c r="G760" s="35"/>
      <c r="K760" s="35"/>
    </row>
    <row r="761">
      <c r="A761" s="41"/>
      <c r="B761" s="41"/>
      <c r="C761" s="41"/>
      <c r="G761" s="35"/>
      <c r="K761" s="35"/>
    </row>
    <row r="762">
      <c r="A762" s="41"/>
      <c r="B762" s="41"/>
      <c r="C762" s="41"/>
      <c r="G762" s="35"/>
      <c r="K762" s="35"/>
    </row>
    <row r="763">
      <c r="A763" s="41"/>
      <c r="B763" s="41"/>
      <c r="C763" s="41"/>
      <c r="G763" s="35"/>
      <c r="K763" s="35"/>
    </row>
    <row r="764">
      <c r="A764" s="41"/>
      <c r="B764" s="41"/>
      <c r="C764" s="41"/>
      <c r="G764" s="35"/>
      <c r="K764" s="35"/>
    </row>
    <row r="765">
      <c r="A765" s="41"/>
      <c r="B765" s="41"/>
      <c r="C765" s="41"/>
      <c r="G765" s="35"/>
      <c r="K765" s="35"/>
    </row>
    <row r="766">
      <c r="A766" s="41"/>
      <c r="B766" s="41"/>
      <c r="C766" s="41"/>
      <c r="G766" s="35"/>
      <c r="K766" s="35"/>
    </row>
    <row r="767">
      <c r="A767" s="41"/>
      <c r="B767" s="41"/>
      <c r="C767" s="41"/>
      <c r="G767" s="35"/>
      <c r="K767" s="35"/>
    </row>
    <row r="768">
      <c r="A768" s="41"/>
      <c r="B768" s="41"/>
      <c r="C768" s="41"/>
      <c r="G768" s="35"/>
      <c r="K768" s="35"/>
    </row>
    <row r="769">
      <c r="A769" s="41"/>
      <c r="B769" s="41"/>
      <c r="C769" s="41"/>
      <c r="G769" s="35"/>
      <c r="K769" s="35"/>
    </row>
    <row r="770">
      <c r="A770" s="41"/>
      <c r="B770" s="41"/>
      <c r="C770" s="41"/>
      <c r="G770" s="35"/>
      <c r="K770" s="35"/>
    </row>
    <row r="771">
      <c r="A771" s="41"/>
      <c r="B771" s="41"/>
      <c r="C771" s="41"/>
      <c r="G771" s="35"/>
      <c r="K771" s="35"/>
    </row>
    <row r="772">
      <c r="A772" s="41"/>
      <c r="B772" s="41"/>
      <c r="C772" s="41"/>
      <c r="G772" s="35"/>
      <c r="K772" s="35"/>
    </row>
    <row r="773">
      <c r="A773" s="41"/>
      <c r="B773" s="41"/>
      <c r="C773" s="41"/>
      <c r="G773" s="35"/>
      <c r="K773" s="35"/>
    </row>
    <row r="774">
      <c r="A774" s="41"/>
      <c r="B774" s="41"/>
      <c r="C774" s="41"/>
      <c r="G774" s="35"/>
      <c r="K774" s="35"/>
    </row>
    <row r="775">
      <c r="A775" s="41"/>
      <c r="B775" s="41"/>
      <c r="C775" s="41"/>
      <c r="G775" s="35"/>
      <c r="K775" s="35"/>
    </row>
    <row r="776">
      <c r="A776" s="41"/>
      <c r="B776" s="41"/>
      <c r="C776" s="41"/>
      <c r="G776" s="35"/>
      <c r="K776" s="35"/>
    </row>
    <row r="777">
      <c r="A777" s="41"/>
      <c r="B777" s="41"/>
      <c r="C777" s="41"/>
      <c r="G777" s="35"/>
      <c r="K777" s="35"/>
    </row>
    <row r="778">
      <c r="A778" s="41"/>
      <c r="B778" s="41"/>
      <c r="C778" s="41"/>
      <c r="G778" s="35"/>
      <c r="K778" s="35"/>
    </row>
    <row r="779">
      <c r="A779" s="41"/>
      <c r="B779" s="41"/>
      <c r="C779" s="41"/>
      <c r="G779" s="35"/>
      <c r="K779" s="35"/>
    </row>
    <row r="780">
      <c r="A780" s="41"/>
      <c r="B780" s="41"/>
      <c r="C780" s="41"/>
      <c r="G780" s="35"/>
      <c r="K780" s="35"/>
    </row>
    <row r="781">
      <c r="A781" s="41"/>
      <c r="B781" s="41"/>
      <c r="C781" s="41"/>
      <c r="G781" s="35"/>
      <c r="K781" s="35"/>
    </row>
    <row r="782">
      <c r="A782" s="41"/>
      <c r="B782" s="41"/>
      <c r="C782" s="41"/>
      <c r="G782" s="35"/>
      <c r="K782" s="35"/>
    </row>
    <row r="783">
      <c r="A783" s="41"/>
      <c r="B783" s="41"/>
      <c r="C783" s="41"/>
      <c r="G783" s="35"/>
      <c r="K783" s="35"/>
    </row>
    <row r="784">
      <c r="A784" s="41"/>
      <c r="B784" s="41"/>
      <c r="C784" s="41"/>
      <c r="G784" s="35"/>
      <c r="K784" s="35"/>
    </row>
    <row r="785">
      <c r="A785" s="41"/>
      <c r="B785" s="41"/>
      <c r="C785" s="41"/>
      <c r="G785" s="35"/>
      <c r="K785" s="35"/>
    </row>
    <row r="786">
      <c r="A786" s="41"/>
      <c r="B786" s="41"/>
      <c r="C786" s="41"/>
      <c r="G786" s="35"/>
      <c r="K786" s="35"/>
    </row>
    <row r="787">
      <c r="A787" s="41"/>
      <c r="B787" s="41"/>
      <c r="C787" s="41"/>
      <c r="G787" s="35"/>
      <c r="K787" s="35"/>
    </row>
    <row r="788">
      <c r="A788" s="41"/>
      <c r="B788" s="41"/>
      <c r="C788" s="41"/>
      <c r="G788" s="35"/>
      <c r="K788" s="35"/>
    </row>
    <row r="789">
      <c r="A789" s="41"/>
      <c r="B789" s="41"/>
      <c r="C789" s="41"/>
      <c r="G789" s="35"/>
      <c r="K789" s="35"/>
    </row>
    <row r="790">
      <c r="A790" s="41"/>
      <c r="B790" s="41"/>
      <c r="C790" s="41"/>
      <c r="G790" s="35"/>
      <c r="K790" s="35"/>
    </row>
    <row r="791">
      <c r="A791" s="41"/>
      <c r="B791" s="41"/>
      <c r="C791" s="41"/>
      <c r="G791" s="35"/>
      <c r="K791" s="35"/>
    </row>
    <row r="792">
      <c r="A792" s="41"/>
      <c r="B792" s="41"/>
      <c r="C792" s="41"/>
      <c r="G792" s="35"/>
      <c r="K792" s="35"/>
    </row>
    <row r="793">
      <c r="A793" s="41"/>
      <c r="B793" s="41"/>
      <c r="C793" s="41"/>
      <c r="G793" s="35"/>
      <c r="K793" s="35"/>
    </row>
    <row r="794">
      <c r="A794" s="41"/>
      <c r="B794" s="41"/>
      <c r="C794" s="41"/>
      <c r="G794" s="35"/>
      <c r="K794" s="35"/>
    </row>
    <row r="795">
      <c r="A795" s="41"/>
      <c r="B795" s="41"/>
      <c r="C795" s="41"/>
      <c r="G795" s="35"/>
      <c r="K795" s="35"/>
    </row>
    <row r="796">
      <c r="A796" s="41"/>
      <c r="B796" s="41"/>
      <c r="C796" s="41"/>
      <c r="G796" s="35"/>
      <c r="K796" s="35"/>
    </row>
    <row r="797">
      <c r="A797" s="41"/>
      <c r="B797" s="41"/>
      <c r="C797" s="41"/>
      <c r="G797" s="35"/>
      <c r="K797" s="35"/>
    </row>
    <row r="798">
      <c r="A798" s="41"/>
      <c r="B798" s="41"/>
      <c r="C798" s="41"/>
      <c r="G798" s="35"/>
      <c r="K798" s="35"/>
    </row>
    <row r="799">
      <c r="A799" s="41"/>
      <c r="B799" s="41"/>
      <c r="C799" s="41"/>
      <c r="G799" s="35"/>
      <c r="K799" s="35"/>
    </row>
    <row r="800">
      <c r="A800" s="41"/>
      <c r="B800" s="41"/>
      <c r="C800" s="41"/>
      <c r="G800" s="35"/>
      <c r="K800" s="35"/>
    </row>
    <row r="801">
      <c r="A801" s="41"/>
      <c r="B801" s="41"/>
      <c r="C801" s="41"/>
      <c r="G801" s="35"/>
      <c r="K801" s="35"/>
    </row>
    <row r="802">
      <c r="A802" s="41"/>
      <c r="B802" s="41"/>
      <c r="C802" s="41"/>
      <c r="G802" s="35"/>
      <c r="K802" s="35"/>
    </row>
    <row r="803">
      <c r="A803" s="41"/>
      <c r="B803" s="41"/>
      <c r="C803" s="41"/>
      <c r="G803" s="35"/>
      <c r="K803" s="35"/>
    </row>
    <row r="804">
      <c r="A804" s="41"/>
      <c r="B804" s="41"/>
      <c r="C804" s="41"/>
      <c r="G804" s="35"/>
      <c r="K804" s="35"/>
    </row>
    <row r="805">
      <c r="A805" s="41"/>
      <c r="B805" s="41"/>
      <c r="C805" s="41"/>
      <c r="G805" s="35"/>
      <c r="K805" s="35"/>
    </row>
    <row r="806">
      <c r="A806" s="41"/>
      <c r="B806" s="41"/>
      <c r="C806" s="41"/>
      <c r="G806" s="35"/>
      <c r="K806" s="35"/>
    </row>
    <row r="807">
      <c r="A807" s="41"/>
      <c r="B807" s="41"/>
      <c r="C807" s="41"/>
      <c r="G807" s="35"/>
      <c r="K807" s="35"/>
    </row>
    <row r="808">
      <c r="A808" s="41"/>
      <c r="B808" s="41"/>
      <c r="C808" s="41"/>
      <c r="G808" s="35"/>
      <c r="K808" s="35"/>
    </row>
    <row r="809">
      <c r="A809" s="41"/>
      <c r="B809" s="41"/>
      <c r="C809" s="41"/>
      <c r="G809" s="35"/>
      <c r="K809" s="35"/>
    </row>
    <row r="810">
      <c r="A810" s="41"/>
      <c r="B810" s="41"/>
      <c r="C810" s="41"/>
      <c r="G810" s="35"/>
      <c r="K810" s="35"/>
    </row>
    <row r="811">
      <c r="A811" s="41"/>
      <c r="B811" s="41"/>
      <c r="C811" s="41"/>
      <c r="G811" s="35"/>
      <c r="K811" s="35"/>
    </row>
    <row r="812">
      <c r="A812" s="41"/>
      <c r="B812" s="41"/>
      <c r="C812" s="41"/>
      <c r="G812" s="35"/>
      <c r="K812" s="35"/>
    </row>
    <row r="813">
      <c r="A813" s="41"/>
      <c r="B813" s="41"/>
      <c r="C813" s="41"/>
      <c r="G813" s="35"/>
      <c r="K813" s="35"/>
    </row>
    <row r="814">
      <c r="A814" s="41"/>
      <c r="B814" s="41"/>
      <c r="C814" s="41"/>
      <c r="G814" s="35"/>
      <c r="K814" s="35"/>
    </row>
    <row r="815">
      <c r="A815" s="41"/>
      <c r="B815" s="41"/>
      <c r="C815" s="41"/>
      <c r="G815" s="35"/>
      <c r="K815" s="35"/>
    </row>
    <row r="816">
      <c r="A816" s="41"/>
      <c r="B816" s="41"/>
      <c r="C816" s="41"/>
      <c r="G816" s="35"/>
      <c r="K816" s="35"/>
    </row>
    <row r="817">
      <c r="A817" s="41"/>
      <c r="B817" s="41"/>
      <c r="C817" s="41"/>
      <c r="G817" s="35"/>
      <c r="K817" s="35"/>
    </row>
    <row r="818">
      <c r="A818" s="41"/>
      <c r="B818" s="41"/>
      <c r="C818" s="41"/>
      <c r="G818" s="35"/>
      <c r="K818" s="35"/>
    </row>
    <row r="819">
      <c r="A819" s="41"/>
      <c r="B819" s="41"/>
      <c r="C819" s="41"/>
      <c r="G819" s="35"/>
      <c r="K819" s="35"/>
    </row>
    <row r="820">
      <c r="A820" s="41"/>
      <c r="B820" s="41"/>
      <c r="C820" s="41"/>
      <c r="G820" s="35"/>
      <c r="K820" s="35"/>
    </row>
    <row r="821">
      <c r="A821" s="41"/>
      <c r="B821" s="41"/>
      <c r="C821" s="41"/>
      <c r="G821" s="35"/>
      <c r="K821" s="35"/>
    </row>
    <row r="822">
      <c r="A822" s="41"/>
      <c r="B822" s="41"/>
      <c r="C822" s="41"/>
      <c r="G822" s="35"/>
      <c r="K822" s="35"/>
    </row>
    <row r="823">
      <c r="A823" s="41"/>
      <c r="B823" s="41"/>
      <c r="C823" s="41"/>
      <c r="G823" s="35"/>
      <c r="K823" s="35"/>
    </row>
    <row r="824">
      <c r="A824" s="41"/>
      <c r="B824" s="41"/>
      <c r="C824" s="41"/>
      <c r="G824" s="35"/>
      <c r="K824" s="35"/>
    </row>
    <row r="825">
      <c r="A825" s="41"/>
      <c r="B825" s="41"/>
      <c r="C825" s="41"/>
      <c r="G825" s="35"/>
      <c r="K825" s="35"/>
    </row>
    <row r="826">
      <c r="A826" s="41"/>
      <c r="B826" s="41"/>
      <c r="C826" s="41"/>
      <c r="G826" s="35"/>
      <c r="K826" s="35"/>
    </row>
    <row r="827">
      <c r="A827" s="41"/>
      <c r="B827" s="41"/>
      <c r="C827" s="41"/>
      <c r="G827" s="35"/>
      <c r="K827" s="35"/>
    </row>
    <row r="828">
      <c r="A828" s="41"/>
      <c r="B828" s="41"/>
      <c r="C828" s="41"/>
      <c r="G828" s="35"/>
      <c r="K828" s="35"/>
    </row>
    <row r="829">
      <c r="A829" s="41"/>
      <c r="B829" s="41"/>
      <c r="C829" s="41"/>
      <c r="G829" s="35"/>
      <c r="K829" s="35"/>
    </row>
    <row r="830">
      <c r="A830" s="41"/>
      <c r="B830" s="41"/>
      <c r="C830" s="41"/>
      <c r="G830" s="35"/>
      <c r="K830" s="35"/>
    </row>
    <row r="831">
      <c r="A831" s="41"/>
      <c r="B831" s="41"/>
      <c r="C831" s="41"/>
      <c r="G831" s="35"/>
      <c r="K831" s="35"/>
    </row>
    <row r="832">
      <c r="A832" s="41"/>
      <c r="B832" s="41"/>
      <c r="C832" s="41"/>
      <c r="G832" s="35"/>
      <c r="K832" s="35"/>
    </row>
    <row r="833">
      <c r="A833" s="41"/>
      <c r="B833" s="41"/>
      <c r="C833" s="41"/>
      <c r="G833" s="35"/>
      <c r="K833" s="35"/>
    </row>
    <row r="834">
      <c r="A834" s="41"/>
      <c r="B834" s="41"/>
      <c r="C834" s="41"/>
      <c r="G834" s="35"/>
      <c r="K834" s="35"/>
    </row>
    <row r="835">
      <c r="A835" s="41"/>
      <c r="B835" s="41"/>
      <c r="C835" s="41"/>
      <c r="G835" s="35"/>
      <c r="K835" s="35"/>
    </row>
    <row r="836">
      <c r="A836" s="41"/>
      <c r="B836" s="41"/>
      <c r="C836" s="41"/>
      <c r="G836" s="35"/>
      <c r="K836" s="35"/>
    </row>
    <row r="837">
      <c r="A837" s="41"/>
      <c r="B837" s="41"/>
      <c r="C837" s="41"/>
      <c r="G837" s="35"/>
      <c r="K837" s="35"/>
    </row>
    <row r="838">
      <c r="A838" s="41"/>
      <c r="B838" s="41"/>
      <c r="C838" s="41"/>
      <c r="G838" s="35"/>
      <c r="K838" s="35"/>
    </row>
    <row r="839">
      <c r="A839" s="41"/>
      <c r="B839" s="41"/>
      <c r="C839" s="41"/>
      <c r="G839" s="35"/>
      <c r="K839" s="35"/>
    </row>
    <row r="840">
      <c r="A840" s="41"/>
      <c r="B840" s="41"/>
      <c r="C840" s="41"/>
      <c r="G840" s="35"/>
      <c r="K840" s="35"/>
    </row>
    <row r="841">
      <c r="A841" s="41"/>
      <c r="B841" s="41"/>
      <c r="C841" s="41"/>
      <c r="G841" s="35"/>
      <c r="K841" s="35"/>
    </row>
    <row r="842">
      <c r="A842" s="41"/>
      <c r="B842" s="41"/>
      <c r="C842" s="41"/>
      <c r="G842" s="35"/>
      <c r="K842" s="35"/>
    </row>
    <row r="843">
      <c r="A843" s="41"/>
      <c r="B843" s="41"/>
      <c r="C843" s="41"/>
      <c r="G843" s="35"/>
      <c r="K843" s="35"/>
    </row>
    <row r="844">
      <c r="A844" s="41"/>
      <c r="B844" s="41"/>
      <c r="C844" s="41"/>
      <c r="G844" s="35"/>
      <c r="K844" s="35"/>
    </row>
    <row r="845">
      <c r="A845" s="41"/>
      <c r="B845" s="41"/>
      <c r="C845" s="41"/>
      <c r="G845" s="35"/>
      <c r="K845" s="35"/>
    </row>
    <row r="846">
      <c r="A846" s="41"/>
      <c r="B846" s="41"/>
      <c r="C846" s="41"/>
      <c r="G846" s="35"/>
      <c r="K846" s="35"/>
    </row>
    <row r="847">
      <c r="A847" s="41"/>
      <c r="B847" s="41"/>
      <c r="C847" s="41"/>
      <c r="G847" s="35"/>
      <c r="K847" s="35"/>
    </row>
    <row r="848">
      <c r="A848" s="41"/>
      <c r="B848" s="41"/>
      <c r="C848" s="41"/>
      <c r="G848" s="35"/>
      <c r="K848" s="35"/>
    </row>
    <row r="849">
      <c r="A849" s="41"/>
      <c r="B849" s="41"/>
      <c r="C849" s="41"/>
      <c r="G849" s="35"/>
      <c r="K849" s="35"/>
    </row>
    <row r="850">
      <c r="A850" s="41"/>
      <c r="B850" s="41"/>
      <c r="C850" s="41"/>
      <c r="G850" s="35"/>
      <c r="K850" s="35"/>
    </row>
    <row r="851">
      <c r="A851" s="41"/>
      <c r="B851" s="41"/>
      <c r="C851" s="41"/>
      <c r="G851" s="35"/>
      <c r="K851" s="35"/>
    </row>
    <row r="852">
      <c r="A852" s="41"/>
      <c r="B852" s="41"/>
      <c r="C852" s="41"/>
      <c r="G852" s="35"/>
      <c r="K852" s="35"/>
    </row>
    <row r="853">
      <c r="A853" s="41"/>
      <c r="B853" s="41"/>
      <c r="C853" s="41"/>
      <c r="G853" s="35"/>
      <c r="K853" s="35"/>
    </row>
    <row r="854">
      <c r="A854" s="41"/>
      <c r="B854" s="41"/>
      <c r="C854" s="41"/>
      <c r="G854" s="35"/>
      <c r="K854" s="35"/>
    </row>
    <row r="855">
      <c r="A855" s="41"/>
      <c r="B855" s="41"/>
      <c r="C855" s="41"/>
      <c r="G855" s="35"/>
      <c r="K855" s="35"/>
    </row>
    <row r="856">
      <c r="A856" s="41"/>
      <c r="B856" s="41"/>
      <c r="C856" s="41"/>
      <c r="G856" s="35"/>
      <c r="K856" s="35"/>
    </row>
    <row r="857">
      <c r="A857" s="41"/>
      <c r="B857" s="41"/>
      <c r="C857" s="41"/>
      <c r="G857" s="35"/>
      <c r="K857" s="35"/>
    </row>
    <row r="858">
      <c r="A858" s="41"/>
      <c r="B858" s="41"/>
      <c r="C858" s="41"/>
      <c r="G858" s="35"/>
      <c r="K858" s="35"/>
    </row>
    <row r="859">
      <c r="A859" s="41"/>
      <c r="B859" s="41"/>
      <c r="C859" s="41"/>
      <c r="G859" s="35"/>
      <c r="K859" s="35"/>
    </row>
    <row r="860">
      <c r="A860" s="41"/>
      <c r="B860" s="41"/>
      <c r="C860" s="41"/>
      <c r="G860" s="35"/>
      <c r="K860" s="35"/>
    </row>
    <row r="861">
      <c r="A861" s="41"/>
      <c r="B861" s="41"/>
      <c r="C861" s="41"/>
      <c r="G861" s="35"/>
      <c r="K861" s="35"/>
    </row>
    <row r="862">
      <c r="A862" s="41"/>
      <c r="B862" s="41"/>
      <c r="C862" s="41"/>
      <c r="G862" s="35"/>
      <c r="K862" s="35"/>
    </row>
    <row r="863">
      <c r="A863" s="41"/>
      <c r="B863" s="41"/>
      <c r="C863" s="41"/>
      <c r="G863" s="35"/>
      <c r="K863" s="35"/>
    </row>
    <row r="864">
      <c r="A864" s="41"/>
      <c r="B864" s="41"/>
      <c r="C864" s="41"/>
      <c r="G864" s="35"/>
      <c r="K864" s="35"/>
    </row>
    <row r="865">
      <c r="A865" s="41"/>
      <c r="B865" s="41"/>
      <c r="C865" s="41"/>
      <c r="G865" s="35"/>
      <c r="K865" s="35"/>
    </row>
    <row r="866">
      <c r="A866" s="41"/>
      <c r="B866" s="41"/>
      <c r="C866" s="41"/>
      <c r="G866" s="35"/>
      <c r="K866" s="35"/>
    </row>
    <row r="867">
      <c r="A867" s="41"/>
      <c r="B867" s="41"/>
      <c r="C867" s="41"/>
      <c r="G867" s="35"/>
      <c r="K867" s="35"/>
    </row>
    <row r="868">
      <c r="A868" s="41"/>
      <c r="B868" s="41"/>
      <c r="C868" s="41"/>
      <c r="G868" s="35"/>
      <c r="K868" s="35"/>
    </row>
    <row r="869">
      <c r="A869" s="41"/>
      <c r="B869" s="41"/>
      <c r="C869" s="41"/>
      <c r="G869" s="35"/>
      <c r="K869" s="35"/>
    </row>
    <row r="870">
      <c r="A870" s="41"/>
      <c r="B870" s="41"/>
      <c r="C870" s="41"/>
      <c r="G870" s="35"/>
      <c r="K870" s="35"/>
    </row>
    <row r="871">
      <c r="A871" s="41"/>
      <c r="B871" s="41"/>
      <c r="C871" s="41"/>
      <c r="G871" s="35"/>
      <c r="K871" s="35"/>
    </row>
    <row r="872">
      <c r="A872" s="41"/>
      <c r="B872" s="41"/>
      <c r="C872" s="41"/>
      <c r="G872" s="35"/>
      <c r="K872" s="35"/>
    </row>
    <row r="873">
      <c r="A873" s="41"/>
      <c r="B873" s="41"/>
      <c r="C873" s="41"/>
      <c r="G873" s="35"/>
      <c r="K873" s="35"/>
    </row>
    <row r="874">
      <c r="A874" s="41"/>
      <c r="B874" s="41"/>
      <c r="C874" s="41"/>
      <c r="G874" s="35"/>
      <c r="K874" s="35"/>
    </row>
    <row r="875">
      <c r="A875" s="41"/>
      <c r="B875" s="41"/>
      <c r="C875" s="41"/>
      <c r="G875" s="35"/>
      <c r="K875" s="35"/>
    </row>
    <row r="876">
      <c r="A876" s="41"/>
      <c r="B876" s="41"/>
      <c r="C876" s="41"/>
      <c r="G876" s="35"/>
      <c r="K876" s="35"/>
    </row>
    <row r="877">
      <c r="A877" s="41"/>
      <c r="B877" s="41"/>
      <c r="C877" s="41"/>
      <c r="G877" s="35"/>
      <c r="K877" s="35"/>
    </row>
    <row r="878">
      <c r="A878" s="41"/>
      <c r="B878" s="41"/>
      <c r="C878" s="41"/>
      <c r="G878" s="35"/>
      <c r="K878" s="35"/>
    </row>
    <row r="879">
      <c r="A879" s="41"/>
      <c r="B879" s="41"/>
      <c r="C879" s="41"/>
      <c r="G879" s="35"/>
      <c r="K879" s="35"/>
    </row>
    <row r="880">
      <c r="A880" s="41"/>
      <c r="B880" s="41"/>
      <c r="C880" s="41"/>
      <c r="G880" s="35"/>
      <c r="K880" s="35"/>
    </row>
    <row r="881">
      <c r="A881" s="41"/>
      <c r="B881" s="41"/>
      <c r="C881" s="41"/>
      <c r="G881" s="35"/>
      <c r="K881" s="35"/>
    </row>
    <row r="882">
      <c r="A882" s="41"/>
      <c r="B882" s="41"/>
      <c r="C882" s="41"/>
      <c r="G882" s="35"/>
      <c r="K882" s="35"/>
    </row>
    <row r="883">
      <c r="A883" s="41"/>
      <c r="B883" s="41"/>
      <c r="C883" s="41"/>
      <c r="G883" s="35"/>
      <c r="K883" s="35"/>
    </row>
    <row r="884">
      <c r="A884" s="41"/>
      <c r="B884" s="41"/>
      <c r="C884" s="41"/>
      <c r="G884" s="35"/>
      <c r="K884" s="35"/>
    </row>
    <row r="885">
      <c r="A885" s="41"/>
      <c r="B885" s="41"/>
      <c r="C885" s="41"/>
      <c r="G885" s="35"/>
      <c r="K885" s="35"/>
    </row>
    <row r="886">
      <c r="A886" s="41"/>
      <c r="B886" s="41"/>
      <c r="C886" s="41"/>
      <c r="G886" s="35"/>
      <c r="K886" s="35"/>
    </row>
    <row r="887">
      <c r="A887" s="41"/>
      <c r="B887" s="41"/>
      <c r="C887" s="41"/>
      <c r="G887" s="35"/>
      <c r="K887" s="35"/>
    </row>
    <row r="888">
      <c r="A888" s="41"/>
      <c r="B888" s="41"/>
      <c r="C888" s="41"/>
      <c r="G888" s="35"/>
      <c r="K888" s="35"/>
    </row>
    <row r="889">
      <c r="A889" s="41"/>
      <c r="B889" s="41"/>
      <c r="C889" s="41"/>
      <c r="G889" s="35"/>
      <c r="K889" s="35"/>
    </row>
    <row r="890">
      <c r="A890" s="41"/>
      <c r="B890" s="41"/>
      <c r="C890" s="41"/>
      <c r="G890" s="35"/>
      <c r="K890" s="35"/>
    </row>
    <row r="891">
      <c r="A891" s="41"/>
      <c r="B891" s="41"/>
      <c r="C891" s="41"/>
      <c r="G891" s="35"/>
      <c r="K891" s="35"/>
    </row>
    <row r="892">
      <c r="A892" s="41"/>
      <c r="B892" s="41"/>
      <c r="C892" s="41"/>
      <c r="G892" s="35"/>
      <c r="K892" s="35"/>
    </row>
    <row r="893">
      <c r="A893" s="41"/>
      <c r="B893" s="41"/>
      <c r="C893" s="41"/>
      <c r="G893" s="35"/>
      <c r="K893" s="35"/>
    </row>
    <row r="894">
      <c r="A894" s="41"/>
      <c r="B894" s="41"/>
      <c r="C894" s="41"/>
      <c r="G894" s="35"/>
      <c r="K894" s="35"/>
    </row>
    <row r="895">
      <c r="A895" s="41"/>
      <c r="B895" s="41"/>
      <c r="C895" s="41"/>
      <c r="G895" s="35"/>
      <c r="K895" s="35"/>
    </row>
    <row r="896">
      <c r="A896" s="41"/>
      <c r="B896" s="41"/>
      <c r="C896" s="41"/>
      <c r="G896" s="35"/>
      <c r="K896" s="35"/>
    </row>
    <row r="897">
      <c r="A897" s="41"/>
      <c r="B897" s="41"/>
      <c r="C897" s="41"/>
      <c r="G897" s="35"/>
      <c r="K897" s="35"/>
    </row>
    <row r="898">
      <c r="A898" s="41"/>
      <c r="B898" s="41"/>
      <c r="C898" s="41"/>
      <c r="G898" s="35"/>
      <c r="K898" s="35"/>
    </row>
    <row r="899">
      <c r="A899" s="41"/>
      <c r="B899" s="41"/>
      <c r="C899" s="41"/>
      <c r="G899" s="35"/>
      <c r="K899" s="35"/>
    </row>
    <row r="900">
      <c r="A900" s="41"/>
      <c r="B900" s="41"/>
      <c r="C900" s="41"/>
      <c r="G900" s="35"/>
      <c r="K900" s="35"/>
    </row>
    <row r="901">
      <c r="A901" s="41"/>
      <c r="B901" s="41"/>
      <c r="C901" s="41"/>
      <c r="G901" s="35"/>
      <c r="K901" s="35"/>
    </row>
    <row r="902">
      <c r="A902" s="41"/>
      <c r="B902" s="41"/>
      <c r="C902" s="41"/>
      <c r="G902" s="35"/>
      <c r="K902" s="35"/>
    </row>
    <row r="903">
      <c r="A903" s="41"/>
      <c r="B903" s="41"/>
      <c r="C903" s="41"/>
      <c r="G903" s="35"/>
      <c r="K903" s="35"/>
    </row>
    <row r="904">
      <c r="A904" s="41"/>
      <c r="B904" s="41"/>
      <c r="C904" s="41"/>
      <c r="G904" s="35"/>
      <c r="K904" s="35"/>
    </row>
    <row r="905">
      <c r="A905" s="41"/>
      <c r="B905" s="41"/>
      <c r="C905" s="41"/>
      <c r="G905" s="35"/>
      <c r="K905" s="35"/>
    </row>
    <row r="906">
      <c r="A906" s="41"/>
      <c r="B906" s="41"/>
      <c r="C906" s="41"/>
      <c r="G906" s="35"/>
      <c r="K906" s="35"/>
    </row>
    <row r="907">
      <c r="A907" s="41"/>
      <c r="B907" s="41"/>
      <c r="C907" s="41"/>
      <c r="G907" s="35"/>
      <c r="K907" s="35"/>
    </row>
    <row r="908">
      <c r="A908" s="41"/>
      <c r="B908" s="41"/>
      <c r="C908" s="41"/>
      <c r="G908" s="35"/>
      <c r="K908" s="35"/>
    </row>
    <row r="909">
      <c r="A909" s="41"/>
      <c r="B909" s="41"/>
      <c r="C909" s="41"/>
      <c r="G909" s="35"/>
      <c r="K909" s="35"/>
    </row>
    <row r="910">
      <c r="A910" s="41"/>
      <c r="B910" s="41"/>
      <c r="C910" s="41"/>
      <c r="G910" s="35"/>
      <c r="K910" s="35"/>
    </row>
    <row r="911">
      <c r="A911" s="41"/>
      <c r="B911" s="41"/>
      <c r="C911" s="41"/>
      <c r="G911" s="35"/>
      <c r="K911" s="35"/>
    </row>
    <row r="912">
      <c r="A912" s="41"/>
      <c r="B912" s="41"/>
      <c r="C912" s="41"/>
      <c r="G912" s="35"/>
      <c r="K912" s="35"/>
    </row>
    <row r="913">
      <c r="A913" s="41"/>
      <c r="B913" s="41"/>
      <c r="C913" s="41"/>
      <c r="G913" s="35"/>
      <c r="K913" s="35"/>
    </row>
    <row r="914">
      <c r="A914" s="41"/>
      <c r="B914" s="41"/>
      <c r="C914" s="41"/>
      <c r="G914" s="35"/>
      <c r="K914" s="35"/>
    </row>
    <row r="915">
      <c r="A915" s="41"/>
      <c r="B915" s="41"/>
      <c r="C915" s="41"/>
      <c r="G915" s="35"/>
      <c r="K915" s="35"/>
    </row>
    <row r="916">
      <c r="A916" s="41"/>
      <c r="B916" s="41"/>
      <c r="C916" s="41"/>
      <c r="G916" s="35"/>
      <c r="K916" s="35"/>
    </row>
    <row r="917">
      <c r="A917" s="41"/>
      <c r="B917" s="41"/>
      <c r="C917" s="41"/>
      <c r="G917" s="35"/>
      <c r="K917" s="35"/>
    </row>
    <row r="918">
      <c r="A918" s="41"/>
      <c r="B918" s="41"/>
      <c r="C918" s="41"/>
      <c r="G918" s="35"/>
      <c r="K918" s="35"/>
    </row>
    <row r="919">
      <c r="A919" s="41"/>
      <c r="B919" s="41"/>
      <c r="C919" s="41"/>
      <c r="G919" s="35"/>
      <c r="K919" s="35"/>
    </row>
    <row r="920">
      <c r="A920" s="41"/>
      <c r="B920" s="41"/>
      <c r="C920" s="41"/>
      <c r="G920" s="35"/>
      <c r="K920" s="35"/>
    </row>
    <row r="921">
      <c r="A921" s="41"/>
      <c r="B921" s="41"/>
      <c r="C921" s="41"/>
      <c r="G921" s="35"/>
      <c r="K921" s="35"/>
    </row>
    <row r="922">
      <c r="A922" s="41"/>
      <c r="B922" s="41"/>
      <c r="C922" s="41"/>
      <c r="G922" s="35"/>
      <c r="K922" s="35"/>
    </row>
    <row r="923">
      <c r="A923" s="41"/>
      <c r="B923" s="41"/>
      <c r="C923" s="41"/>
      <c r="G923" s="35"/>
      <c r="K923" s="35"/>
    </row>
    <row r="924">
      <c r="A924" s="41"/>
      <c r="B924" s="41"/>
      <c r="C924" s="41"/>
      <c r="G924" s="35"/>
      <c r="K924" s="35"/>
    </row>
    <row r="925">
      <c r="A925" s="41"/>
      <c r="B925" s="41"/>
      <c r="C925" s="41"/>
      <c r="G925" s="35"/>
      <c r="K925" s="35"/>
    </row>
    <row r="926">
      <c r="A926" s="41"/>
      <c r="B926" s="41"/>
      <c r="C926" s="41"/>
      <c r="G926" s="35"/>
      <c r="K926" s="35"/>
    </row>
    <row r="927">
      <c r="A927" s="41"/>
      <c r="B927" s="41"/>
      <c r="C927" s="41"/>
      <c r="G927" s="35"/>
      <c r="K927" s="35"/>
    </row>
    <row r="928">
      <c r="A928" s="41"/>
      <c r="B928" s="41"/>
      <c r="C928" s="41"/>
      <c r="G928" s="35"/>
      <c r="K928" s="35"/>
    </row>
    <row r="929">
      <c r="A929" s="41"/>
      <c r="B929" s="41"/>
      <c r="C929" s="41"/>
      <c r="G929" s="35"/>
      <c r="K929" s="35"/>
    </row>
    <row r="930">
      <c r="A930" s="41"/>
      <c r="B930" s="41"/>
      <c r="C930" s="41"/>
      <c r="G930" s="35"/>
      <c r="K930" s="35"/>
    </row>
    <row r="931">
      <c r="A931" s="41"/>
      <c r="B931" s="41"/>
      <c r="C931" s="41"/>
      <c r="G931" s="35"/>
      <c r="K931" s="35"/>
    </row>
  </sheetData>
  <autoFilter ref="$A$1:$K$48">
    <sortState ref="A1:K48">
      <sortCondition ref="A1:A48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4" width="18.0"/>
    <col customWidth="1" min="5" max="5" width="14.0"/>
    <col customWidth="1" min="6" max="6" width="12.29"/>
    <col customWidth="1" min="7" max="7" width="23.43"/>
    <col customWidth="1" min="11" max="11" width="20.0"/>
    <col customWidth="1" min="15" max="15" width="22.71"/>
  </cols>
  <sheetData>
    <row r="1">
      <c r="A1" s="42" t="s">
        <v>2</v>
      </c>
      <c r="B1" s="3" t="s">
        <v>3</v>
      </c>
      <c r="C1" s="3" t="s">
        <v>129</v>
      </c>
      <c r="D1" s="3" t="s">
        <v>130</v>
      </c>
      <c r="E1" s="3" t="s">
        <v>131</v>
      </c>
      <c r="F1" s="3" t="s">
        <v>132</v>
      </c>
      <c r="G1" s="33" t="s">
        <v>133</v>
      </c>
      <c r="H1" s="3" t="s">
        <v>134</v>
      </c>
      <c r="I1" s="3" t="s">
        <v>131</v>
      </c>
      <c r="J1" s="3" t="s">
        <v>132</v>
      </c>
      <c r="K1" s="33" t="s">
        <v>135</v>
      </c>
      <c r="L1" s="33" t="s">
        <v>136</v>
      </c>
      <c r="M1" s="3" t="s">
        <v>147</v>
      </c>
      <c r="N1" s="3" t="s">
        <v>148</v>
      </c>
      <c r="O1" s="3" t="s">
        <v>149</v>
      </c>
      <c r="P1" s="33" t="s">
        <v>140</v>
      </c>
      <c r="Q1" s="3" t="s">
        <v>147</v>
      </c>
      <c r="R1" s="3" t="s">
        <v>148</v>
      </c>
      <c r="S1" s="3" t="s">
        <v>150</v>
      </c>
      <c r="V1" s="3" t="s">
        <v>144</v>
      </c>
      <c r="W1" s="3" t="s">
        <v>151</v>
      </c>
    </row>
    <row r="2">
      <c r="A2" s="30">
        <v>0.5345486111111111</v>
      </c>
      <c r="B2" s="30">
        <v>0.5345486111111111</v>
      </c>
      <c r="C2" s="30">
        <v>0.5371643518518519</v>
      </c>
      <c r="D2" s="7" t="str">
        <f t="shared" ref="D2:D13" si="1">TEXT(A3-A2, "mm:ss")</f>
        <v>00:52</v>
      </c>
      <c r="E2" s="7" t="str">
        <f t="shared" ref="E2:E70" si="2">LEFT(D2,FIND(":",D2)-1)</f>
        <v>00</v>
      </c>
      <c r="F2" s="7" t="str">
        <f t="shared" ref="F2:F70" si="3">RIGHT(D2,2)</f>
        <v>52</v>
      </c>
      <c r="G2" s="35">
        <f t="shared" ref="G2:G70" si="4">E2*60+F2</f>
        <v>52</v>
      </c>
      <c r="H2" s="7" t="str">
        <f t="shared" ref="H2:H4" si="5">TEXT(C2-B2, "mm:ss")</f>
        <v>03:46</v>
      </c>
      <c r="I2" s="7" t="str">
        <f t="shared" ref="I2:I4" si="6">LEFT(H2,FIND(":",H2)-1)</f>
        <v>03</v>
      </c>
      <c r="J2" s="7" t="str">
        <f t="shared" ref="J2:J4" si="7">RIGHT(H2,2)</f>
        <v>46</v>
      </c>
      <c r="K2" s="35">
        <f t="shared" ref="K2:K4" si="8">I2*60+J2</f>
        <v>226</v>
      </c>
      <c r="L2" s="43" t="str">
        <f t="shared" ref="L2:L4" si="9">TEXT(B2-A2, "mm:ss")</f>
        <v>00:00</v>
      </c>
      <c r="M2" s="7" t="str">
        <f t="shared" ref="M2:M4" si="10">LEFT(L2,FIND(":",L2)-1)</f>
        <v>00</v>
      </c>
      <c r="N2" s="43" t="str">
        <f t="shared" ref="N2:N4" si="11">RIGHT(L2,2)</f>
        <v>00</v>
      </c>
      <c r="O2" s="7">
        <f t="shared" ref="O2:O4" si="12">M2*60+N2</f>
        <v>0</v>
      </c>
      <c r="P2" s="7" t="str">
        <f t="shared" ref="P2:P4" si="13">TEXT(C2-A2, "mm:ss")</f>
        <v>03:46</v>
      </c>
      <c r="Q2" s="7" t="str">
        <f t="shared" ref="Q2:Q4" si="14">LEFT(P2,FIND(":",P2)-1)</f>
        <v>03</v>
      </c>
      <c r="R2" s="7" t="str">
        <f t="shared" ref="R2:R72" si="15">RIGHT(P2,2)</f>
        <v>46</v>
      </c>
      <c r="S2" s="7">
        <f t="shared" ref="S2:S71" si="16">Q2*60+R2</f>
        <v>226</v>
      </c>
      <c r="V2" s="7">
        <f t="shared" ref="V2:V71" si="17">IF(K2&lt;210, 1, 0)</f>
        <v>0</v>
      </c>
    </row>
    <row r="3">
      <c r="A3" s="30">
        <v>0.535150462962963</v>
      </c>
      <c r="B3" s="30">
        <v>0.5373263888888888</v>
      </c>
      <c r="C3" s="30">
        <v>0.5396412037037037</v>
      </c>
      <c r="D3" s="7" t="str">
        <f t="shared" si="1"/>
        <v>01:43</v>
      </c>
      <c r="E3" s="7" t="str">
        <f t="shared" si="2"/>
        <v>01</v>
      </c>
      <c r="F3" s="7" t="str">
        <f t="shared" si="3"/>
        <v>43</v>
      </c>
      <c r="G3" s="35">
        <f t="shared" si="4"/>
        <v>103</v>
      </c>
      <c r="H3" s="7" t="str">
        <f t="shared" si="5"/>
        <v>03:20</v>
      </c>
      <c r="I3" s="7" t="str">
        <f t="shared" si="6"/>
        <v>03</v>
      </c>
      <c r="J3" s="7" t="str">
        <f t="shared" si="7"/>
        <v>20</v>
      </c>
      <c r="K3" s="35">
        <f t="shared" si="8"/>
        <v>200</v>
      </c>
      <c r="L3" s="43" t="str">
        <f t="shared" si="9"/>
        <v>03:08</v>
      </c>
      <c r="M3" s="7" t="str">
        <f t="shared" si="10"/>
        <v>03</v>
      </c>
      <c r="N3" s="43" t="str">
        <f t="shared" si="11"/>
        <v>08</v>
      </c>
      <c r="O3" s="7">
        <f t="shared" si="12"/>
        <v>188</v>
      </c>
      <c r="P3" s="7" t="str">
        <f t="shared" si="13"/>
        <v>06:28</v>
      </c>
      <c r="Q3" s="7" t="str">
        <f t="shared" si="14"/>
        <v>06</v>
      </c>
      <c r="R3" s="7" t="str">
        <f t="shared" si="15"/>
        <v>28</v>
      </c>
      <c r="S3" s="7">
        <f t="shared" si="16"/>
        <v>388</v>
      </c>
      <c r="V3" s="7">
        <f t="shared" si="17"/>
        <v>1</v>
      </c>
      <c r="W3" s="7">
        <f t="shared" ref="W3:W4" si="18">IF(K3&lt;210, K3, 0)</f>
        <v>200</v>
      </c>
    </row>
    <row r="4">
      <c r="A4" s="30">
        <v>0.5363425925925925</v>
      </c>
      <c r="B4" s="30">
        <v>0.5365277777777778</v>
      </c>
      <c r="C4" s="30">
        <v>0.5383217592592593</v>
      </c>
      <c r="D4" s="7" t="str">
        <f t="shared" si="1"/>
        <v>00:49</v>
      </c>
      <c r="E4" s="7" t="str">
        <f t="shared" si="2"/>
        <v>00</v>
      </c>
      <c r="F4" s="7" t="str">
        <f t="shared" si="3"/>
        <v>49</v>
      </c>
      <c r="G4" s="35">
        <f t="shared" si="4"/>
        <v>49</v>
      </c>
      <c r="H4" s="7" t="str">
        <f t="shared" si="5"/>
        <v>02:35</v>
      </c>
      <c r="I4" s="7" t="str">
        <f t="shared" si="6"/>
        <v>02</v>
      </c>
      <c r="J4" s="7" t="str">
        <f t="shared" si="7"/>
        <v>35</v>
      </c>
      <c r="K4" s="35">
        <f t="shared" si="8"/>
        <v>155</v>
      </c>
      <c r="L4" s="43" t="str">
        <f t="shared" si="9"/>
        <v>00:16</v>
      </c>
      <c r="M4" s="7" t="str">
        <f t="shared" si="10"/>
        <v>00</v>
      </c>
      <c r="N4" s="43" t="str">
        <f t="shared" si="11"/>
        <v>16</v>
      </c>
      <c r="O4" s="7">
        <f t="shared" si="12"/>
        <v>16</v>
      </c>
      <c r="P4" s="7" t="str">
        <f t="shared" si="13"/>
        <v>02:51</v>
      </c>
      <c r="Q4" s="7" t="str">
        <f t="shared" si="14"/>
        <v>02</v>
      </c>
      <c r="R4" s="7" t="str">
        <f t="shared" si="15"/>
        <v>51</v>
      </c>
      <c r="S4" s="7">
        <f t="shared" si="16"/>
        <v>171</v>
      </c>
      <c r="V4" s="7">
        <f t="shared" si="17"/>
        <v>1</v>
      </c>
      <c r="W4" s="7">
        <f t="shared" si="18"/>
        <v>155</v>
      </c>
    </row>
    <row r="5">
      <c r="A5" s="30">
        <v>0.5369097222222222</v>
      </c>
      <c r="B5" s="3" t="s">
        <v>47</v>
      </c>
      <c r="C5" s="3" t="s">
        <v>47</v>
      </c>
      <c r="D5" s="7" t="str">
        <f t="shared" si="1"/>
        <v>01:06</v>
      </c>
      <c r="E5" s="7" t="str">
        <f t="shared" si="2"/>
        <v>01</v>
      </c>
      <c r="F5" s="7" t="str">
        <f t="shared" si="3"/>
        <v>06</v>
      </c>
      <c r="G5" s="35">
        <f t="shared" si="4"/>
        <v>66</v>
      </c>
      <c r="H5" s="3" t="s">
        <v>47</v>
      </c>
      <c r="I5" s="3" t="s">
        <v>47</v>
      </c>
      <c r="J5" s="3" t="s">
        <v>47</v>
      </c>
      <c r="K5" s="33" t="s">
        <v>47</v>
      </c>
      <c r="L5" s="44" t="s">
        <v>47</v>
      </c>
      <c r="M5" s="3" t="s">
        <v>47</v>
      </c>
      <c r="N5" s="44" t="s">
        <v>47</v>
      </c>
      <c r="O5" s="3" t="s">
        <v>47</v>
      </c>
      <c r="R5" s="7" t="str">
        <f t="shared" si="15"/>
        <v/>
      </c>
      <c r="S5" s="7">
        <f t="shared" si="16"/>
        <v>0</v>
      </c>
      <c r="V5" s="7">
        <f t="shared" si="17"/>
        <v>0</v>
      </c>
    </row>
    <row r="6">
      <c r="A6" s="30">
        <v>0.5376736111111111</v>
      </c>
      <c r="B6" s="30">
        <v>0.5376736111111111</v>
      </c>
      <c r="C6" s="30">
        <v>0.5409375</v>
      </c>
      <c r="D6" s="7" t="str">
        <f t="shared" si="1"/>
        <v>00:35</v>
      </c>
      <c r="E6" s="7" t="str">
        <f t="shared" si="2"/>
        <v>00</v>
      </c>
      <c r="F6" s="7" t="str">
        <f t="shared" si="3"/>
        <v>35</v>
      </c>
      <c r="G6" s="35">
        <f t="shared" si="4"/>
        <v>35</v>
      </c>
      <c r="H6" s="7" t="str">
        <f t="shared" ref="H6:H16" si="19">TEXT(C6-B6, "mm:ss")</f>
        <v>04:42</v>
      </c>
      <c r="I6" s="7" t="str">
        <f t="shared" ref="I6:I16" si="20">LEFT(H6,FIND(":",H6)-1)</f>
        <v>04</v>
      </c>
      <c r="J6" s="7" t="str">
        <f t="shared" ref="J6:J16" si="21">RIGHT(H6,2)</f>
        <v>42</v>
      </c>
      <c r="K6" s="35">
        <f t="shared" ref="K6:K16" si="22">I6*60+J6</f>
        <v>282</v>
      </c>
      <c r="L6" s="43" t="str">
        <f t="shared" ref="L6:L16" si="23">TEXT(B6-A6, "mm:ss")</f>
        <v>00:00</v>
      </c>
      <c r="M6" s="7" t="str">
        <f t="shared" ref="M6:M16" si="24">LEFT(L6,FIND(":",L6)-1)</f>
        <v>00</v>
      </c>
      <c r="N6" s="43" t="str">
        <f t="shared" ref="N6:N72" si="25">RIGHT(L6,2)</f>
        <v>00</v>
      </c>
      <c r="O6" s="7">
        <f t="shared" ref="O6:O16" si="26">M6*60+N6</f>
        <v>0</v>
      </c>
      <c r="P6" s="7" t="str">
        <f t="shared" ref="P6:P16" si="27">TEXT(C6-A6, "mm:ss")</f>
        <v>04:42</v>
      </c>
      <c r="Q6" s="7" t="str">
        <f t="shared" ref="Q6:Q16" si="28">LEFT(P6,FIND(":",P6)-1)</f>
        <v>04</v>
      </c>
      <c r="R6" s="7" t="str">
        <f t="shared" si="15"/>
        <v>42</v>
      </c>
      <c r="S6" s="7">
        <f t="shared" si="16"/>
        <v>282</v>
      </c>
      <c r="V6" s="7">
        <f t="shared" si="17"/>
        <v>0</v>
      </c>
    </row>
    <row r="7">
      <c r="A7" s="30">
        <v>0.5380787037037037</v>
      </c>
      <c r="B7" s="30">
        <v>0.5399305555555556</v>
      </c>
      <c r="C7" s="30">
        <v>0.042743055555555555</v>
      </c>
      <c r="D7" s="7" t="str">
        <f t="shared" si="1"/>
        <v>00:07</v>
      </c>
      <c r="E7" s="7" t="str">
        <f t="shared" si="2"/>
        <v>00</v>
      </c>
      <c r="F7" s="7" t="str">
        <f t="shared" si="3"/>
        <v>07</v>
      </c>
      <c r="G7" s="35">
        <f t="shared" si="4"/>
        <v>7</v>
      </c>
      <c r="H7" s="7" t="str">
        <f t="shared" si="19"/>
        <v>04:03</v>
      </c>
      <c r="I7" s="7" t="str">
        <f t="shared" si="20"/>
        <v>04</v>
      </c>
      <c r="J7" s="7" t="str">
        <f t="shared" si="21"/>
        <v>03</v>
      </c>
      <c r="K7" s="35">
        <f t="shared" si="22"/>
        <v>243</v>
      </c>
      <c r="L7" s="43" t="str">
        <f t="shared" si="23"/>
        <v>02:40</v>
      </c>
      <c r="M7" s="7" t="str">
        <f t="shared" si="24"/>
        <v>02</v>
      </c>
      <c r="N7" s="43" t="str">
        <f t="shared" si="25"/>
        <v>40</v>
      </c>
      <c r="O7" s="7">
        <f t="shared" si="26"/>
        <v>160</v>
      </c>
      <c r="P7" s="7" t="str">
        <f t="shared" si="27"/>
        <v>06:43</v>
      </c>
      <c r="Q7" s="7" t="str">
        <f t="shared" si="28"/>
        <v>06</v>
      </c>
      <c r="R7" s="7" t="str">
        <f t="shared" si="15"/>
        <v>43</v>
      </c>
      <c r="S7" s="7">
        <f t="shared" si="16"/>
        <v>403</v>
      </c>
      <c r="V7" s="7">
        <f t="shared" si="17"/>
        <v>0</v>
      </c>
    </row>
    <row r="8">
      <c r="A8" s="30">
        <v>0.5381597222222222</v>
      </c>
      <c r="B8" s="30">
        <v>0.5384837962962963</v>
      </c>
      <c r="C8" s="30">
        <v>0.5400925925925926</v>
      </c>
      <c r="D8" s="7" t="str">
        <f t="shared" si="1"/>
        <v>00:04</v>
      </c>
      <c r="E8" s="7" t="str">
        <f t="shared" si="2"/>
        <v>00</v>
      </c>
      <c r="F8" s="7" t="str">
        <f t="shared" si="3"/>
        <v>04</v>
      </c>
      <c r="G8" s="35">
        <f t="shared" si="4"/>
        <v>4</v>
      </c>
      <c r="H8" s="7" t="str">
        <f t="shared" si="19"/>
        <v>02:19</v>
      </c>
      <c r="I8" s="7" t="str">
        <f t="shared" si="20"/>
        <v>02</v>
      </c>
      <c r="J8" s="7" t="str">
        <f t="shared" si="21"/>
        <v>19</v>
      </c>
      <c r="K8" s="35">
        <f t="shared" si="22"/>
        <v>139</v>
      </c>
      <c r="L8" s="43" t="str">
        <f t="shared" si="23"/>
        <v>00:28</v>
      </c>
      <c r="M8" s="7" t="str">
        <f t="shared" si="24"/>
        <v>00</v>
      </c>
      <c r="N8" s="43" t="str">
        <f t="shared" si="25"/>
        <v>28</v>
      </c>
      <c r="O8" s="7">
        <f t="shared" si="26"/>
        <v>28</v>
      </c>
      <c r="P8" s="7" t="str">
        <f t="shared" si="27"/>
        <v>02:47</v>
      </c>
      <c r="Q8" s="7" t="str">
        <f t="shared" si="28"/>
        <v>02</v>
      </c>
      <c r="R8" s="7" t="str">
        <f t="shared" si="15"/>
        <v>47</v>
      </c>
      <c r="S8" s="7">
        <f t="shared" si="16"/>
        <v>167</v>
      </c>
      <c r="V8" s="7">
        <f t="shared" si="17"/>
        <v>1</v>
      </c>
      <c r="W8" s="7">
        <f t="shared" ref="W8:W10" si="29">IF(K8&lt;210, K8, 0)</f>
        <v>139</v>
      </c>
    </row>
    <row r="9">
      <c r="A9" s="30">
        <v>0.5382060185185186</v>
      </c>
      <c r="B9" s="30">
        <v>0.5385416666666667</v>
      </c>
      <c r="C9" s="30">
        <v>0.5408564814814815</v>
      </c>
      <c r="D9" s="7" t="str">
        <f t="shared" si="1"/>
        <v>01:08</v>
      </c>
      <c r="E9" s="7" t="str">
        <f t="shared" si="2"/>
        <v>01</v>
      </c>
      <c r="F9" s="7" t="str">
        <f t="shared" si="3"/>
        <v>08</v>
      </c>
      <c r="G9" s="35">
        <f t="shared" si="4"/>
        <v>68</v>
      </c>
      <c r="H9" s="7" t="str">
        <f t="shared" si="19"/>
        <v>03:20</v>
      </c>
      <c r="I9" s="7" t="str">
        <f t="shared" si="20"/>
        <v>03</v>
      </c>
      <c r="J9" s="7" t="str">
        <f t="shared" si="21"/>
        <v>20</v>
      </c>
      <c r="K9" s="35">
        <f t="shared" si="22"/>
        <v>200</v>
      </c>
      <c r="L9" s="43" t="str">
        <f t="shared" si="23"/>
        <v>00:29</v>
      </c>
      <c r="M9" s="7" t="str">
        <f t="shared" si="24"/>
        <v>00</v>
      </c>
      <c r="N9" s="43" t="str">
        <f t="shared" si="25"/>
        <v>29</v>
      </c>
      <c r="O9" s="7">
        <f t="shared" si="26"/>
        <v>29</v>
      </c>
      <c r="P9" s="7" t="str">
        <f t="shared" si="27"/>
        <v>03:49</v>
      </c>
      <c r="Q9" s="7" t="str">
        <f t="shared" si="28"/>
        <v>03</v>
      </c>
      <c r="R9" s="7" t="str">
        <f t="shared" si="15"/>
        <v>49</v>
      </c>
      <c r="S9" s="7">
        <f t="shared" si="16"/>
        <v>229</v>
      </c>
      <c r="V9" s="7">
        <f t="shared" si="17"/>
        <v>1</v>
      </c>
      <c r="W9" s="7">
        <f t="shared" si="29"/>
        <v>200</v>
      </c>
    </row>
    <row r="10">
      <c r="A10" s="30">
        <v>0.5389930555555555</v>
      </c>
      <c r="B10" s="30">
        <v>0.541261574074074</v>
      </c>
      <c r="C10" s="30">
        <v>0.04334490740740741</v>
      </c>
      <c r="D10" s="7" t="str">
        <f t="shared" si="1"/>
        <v>01:25</v>
      </c>
      <c r="E10" s="7" t="str">
        <f t="shared" si="2"/>
        <v>01</v>
      </c>
      <c r="F10" s="7" t="str">
        <f t="shared" si="3"/>
        <v>25</v>
      </c>
      <c r="G10" s="35">
        <f t="shared" si="4"/>
        <v>85</v>
      </c>
      <c r="H10" s="7" t="str">
        <f t="shared" si="19"/>
        <v>03:00</v>
      </c>
      <c r="I10" s="7" t="str">
        <f t="shared" si="20"/>
        <v>03</v>
      </c>
      <c r="J10" s="7" t="str">
        <f t="shared" si="21"/>
        <v>00</v>
      </c>
      <c r="K10" s="35">
        <f t="shared" si="22"/>
        <v>180</v>
      </c>
      <c r="L10" s="43" t="str">
        <f t="shared" si="23"/>
        <v>03:16</v>
      </c>
      <c r="M10" s="7" t="str">
        <f t="shared" si="24"/>
        <v>03</v>
      </c>
      <c r="N10" s="43" t="str">
        <f t="shared" si="25"/>
        <v>16</v>
      </c>
      <c r="O10" s="7">
        <f t="shared" si="26"/>
        <v>196</v>
      </c>
      <c r="P10" s="7" t="str">
        <f t="shared" si="27"/>
        <v>06:16</v>
      </c>
      <c r="Q10" s="7" t="str">
        <f t="shared" si="28"/>
        <v>06</v>
      </c>
      <c r="R10" s="7" t="str">
        <f t="shared" si="15"/>
        <v>16</v>
      </c>
      <c r="S10" s="7">
        <f t="shared" si="16"/>
        <v>376</v>
      </c>
      <c r="V10" s="7">
        <f t="shared" si="17"/>
        <v>1</v>
      </c>
      <c r="W10" s="7">
        <f t="shared" si="29"/>
        <v>180</v>
      </c>
    </row>
    <row r="11">
      <c r="A11" s="30">
        <v>0.5399768518518518</v>
      </c>
      <c r="B11" s="30">
        <v>0.5410300925925926</v>
      </c>
      <c r="C11" s="30">
        <v>0.04423611111111111</v>
      </c>
      <c r="D11" s="7" t="str">
        <f t="shared" si="1"/>
        <v>00:01</v>
      </c>
      <c r="E11" s="7" t="str">
        <f t="shared" si="2"/>
        <v>00</v>
      </c>
      <c r="F11" s="7" t="str">
        <f t="shared" si="3"/>
        <v>01</v>
      </c>
      <c r="G11" s="35">
        <f t="shared" si="4"/>
        <v>1</v>
      </c>
      <c r="H11" s="7" t="str">
        <f t="shared" si="19"/>
        <v>04:37</v>
      </c>
      <c r="I11" s="7" t="str">
        <f t="shared" si="20"/>
        <v>04</v>
      </c>
      <c r="J11" s="7" t="str">
        <f t="shared" si="21"/>
        <v>37</v>
      </c>
      <c r="K11" s="35">
        <f t="shared" si="22"/>
        <v>277</v>
      </c>
      <c r="L11" s="43" t="str">
        <f t="shared" si="23"/>
        <v>01:31</v>
      </c>
      <c r="M11" s="7" t="str">
        <f t="shared" si="24"/>
        <v>01</v>
      </c>
      <c r="N11" s="43" t="str">
        <f t="shared" si="25"/>
        <v>31</v>
      </c>
      <c r="O11" s="7">
        <f t="shared" si="26"/>
        <v>91</v>
      </c>
      <c r="P11" s="7" t="str">
        <f t="shared" si="27"/>
        <v>06:08</v>
      </c>
      <c r="Q11" s="7" t="str">
        <f t="shared" si="28"/>
        <v>06</v>
      </c>
      <c r="R11" s="7" t="str">
        <f t="shared" si="15"/>
        <v>08</v>
      </c>
      <c r="S11" s="7">
        <f t="shared" si="16"/>
        <v>368</v>
      </c>
      <c r="V11" s="7">
        <f t="shared" si="17"/>
        <v>0</v>
      </c>
    </row>
    <row r="12">
      <c r="A12" s="30">
        <v>0.5399884259259259</v>
      </c>
      <c r="B12" s="30">
        <v>0.0434837962962963</v>
      </c>
      <c r="C12" s="30">
        <v>0.04487268518518518</v>
      </c>
      <c r="D12" s="7" t="str">
        <f t="shared" si="1"/>
        <v>01:33</v>
      </c>
      <c r="E12" s="7" t="str">
        <f t="shared" si="2"/>
        <v>01</v>
      </c>
      <c r="F12" s="7" t="str">
        <f t="shared" si="3"/>
        <v>33</v>
      </c>
      <c r="G12" s="35">
        <f t="shared" si="4"/>
        <v>93</v>
      </c>
      <c r="H12" s="7" t="str">
        <f t="shared" si="19"/>
        <v>02:00</v>
      </c>
      <c r="I12" s="7" t="str">
        <f t="shared" si="20"/>
        <v>02</v>
      </c>
      <c r="J12" s="7" t="str">
        <f t="shared" si="21"/>
        <v>00</v>
      </c>
      <c r="K12" s="35">
        <f t="shared" si="22"/>
        <v>120</v>
      </c>
      <c r="L12" s="43" t="str">
        <f t="shared" si="23"/>
        <v>05:02</v>
      </c>
      <c r="M12" s="7" t="str">
        <f t="shared" si="24"/>
        <v>05</v>
      </c>
      <c r="N12" s="43" t="str">
        <f t="shared" si="25"/>
        <v>02</v>
      </c>
      <c r="O12" s="7">
        <f t="shared" si="26"/>
        <v>302</v>
      </c>
      <c r="P12" s="7" t="str">
        <f t="shared" si="27"/>
        <v>07:02</v>
      </c>
      <c r="Q12" s="7" t="str">
        <f t="shared" si="28"/>
        <v>07</v>
      </c>
      <c r="R12" s="7" t="str">
        <f t="shared" si="15"/>
        <v>02</v>
      </c>
      <c r="S12" s="7">
        <f t="shared" si="16"/>
        <v>422</v>
      </c>
      <c r="V12" s="7">
        <f t="shared" si="17"/>
        <v>1</v>
      </c>
      <c r="W12" s="7">
        <f>IF(K12&lt;210, K12, 0)</f>
        <v>120</v>
      </c>
    </row>
    <row r="13">
      <c r="A13" s="30">
        <v>0.5410648148148148</v>
      </c>
      <c r="B13" s="30">
        <v>0.5411111111111111</v>
      </c>
      <c r="C13" s="30">
        <v>0.04424768518518519</v>
      </c>
      <c r="D13" s="7" t="str">
        <f t="shared" si="1"/>
        <v>00:37</v>
      </c>
      <c r="E13" s="7" t="str">
        <f t="shared" si="2"/>
        <v>00</v>
      </c>
      <c r="F13" s="7" t="str">
        <f t="shared" si="3"/>
        <v>37</v>
      </c>
      <c r="G13" s="35">
        <f t="shared" si="4"/>
        <v>37</v>
      </c>
      <c r="H13" s="7" t="str">
        <f t="shared" si="19"/>
        <v>04:31</v>
      </c>
      <c r="I13" s="7" t="str">
        <f t="shared" si="20"/>
        <v>04</v>
      </c>
      <c r="J13" s="7" t="str">
        <f t="shared" si="21"/>
        <v>31</v>
      </c>
      <c r="K13" s="35">
        <f t="shared" si="22"/>
        <v>271</v>
      </c>
      <c r="L13" s="43" t="str">
        <f t="shared" si="23"/>
        <v>00:04</v>
      </c>
      <c r="M13" s="7" t="str">
        <f t="shared" si="24"/>
        <v>00</v>
      </c>
      <c r="N13" s="43" t="str">
        <f t="shared" si="25"/>
        <v>04</v>
      </c>
      <c r="O13" s="7">
        <f t="shared" si="26"/>
        <v>4</v>
      </c>
      <c r="P13" s="7" t="str">
        <f t="shared" si="27"/>
        <v>04:35</v>
      </c>
      <c r="Q13" s="7" t="str">
        <f t="shared" si="28"/>
        <v>04</v>
      </c>
      <c r="R13" s="7" t="str">
        <f t="shared" si="15"/>
        <v>35</v>
      </c>
      <c r="S13" s="7">
        <f t="shared" si="16"/>
        <v>275</v>
      </c>
      <c r="V13" s="7">
        <f t="shared" si="17"/>
        <v>0</v>
      </c>
    </row>
    <row r="14">
      <c r="A14" s="30">
        <v>0.5414930555555556</v>
      </c>
      <c r="B14" s="30">
        <v>0.04351851851851852</v>
      </c>
      <c r="C14" s="30">
        <v>0.04556712962962963</v>
      </c>
      <c r="D14" s="7" t="str">
        <f>TEXT(A72-A14, "mm:ss")</f>
        <v>00:15</v>
      </c>
      <c r="E14" s="7" t="str">
        <f t="shared" si="2"/>
        <v>00</v>
      </c>
      <c r="F14" s="7" t="str">
        <f t="shared" si="3"/>
        <v>15</v>
      </c>
      <c r="G14" s="35">
        <f t="shared" si="4"/>
        <v>15</v>
      </c>
      <c r="H14" s="7" t="str">
        <f t="shared" si="19"/>
        <v>02:57</v>
      </c>
      <c r="I14" s="7" t="str">
        <f t="shared" si="20"/>
        <v>02</v>
      </c>
      <c r="J14" s="7" t="str">
        <f t="shared" si="21"/>
        <v>57</v>
      </c>
      <c r="K14" s="35">
        <f t="shared" si="22"/>
        <v>177</v>
      </c>
      <c r="L14" s="43" t="str">
        <f t="shared" si="23"/>
        <v>02:55</v>
      </c>
      <c r="M14" s="7" t="str">
        <f t="shared" si="24"/>
        <v>02</v>
      </c>
      <c r="N14" s="43" t="str">
        <f t="shared" si="25"/>
        <v>55</v>
      </c>
      <c r="O14" s="7">
        <f t="shared" si="26"/>
        <v>175</v>
      </c>
      <c r="P14" s="7" t="str">
        <f t="shared" si="27"/>
        <v>05:52</v>
      </c>
      <c r="Q14" s="7" t="str">
        <f t="shared" si="28"/>
        <v>05</v>
      </c>
      <c r="R14" s="7" t="str">
        <f t="shared" si="15"/>
        <v>52</v>
      </c>
      <c r="S14" s="7">
        <f t="shared" si="16"/>
        <v>352</v>
      </c>
      <c r="V14" s="7">
        <f t="shared" si="17"/>
        <v>1</v>
      </c>
      <c r="W14" s="7">
        <f>IF(K14&lt;210, K14, 0)</f>
        <v>177</v>
      </c>
    </row>
    <row r="15">
      <c r="A15" s="30">
        <v>0.04306712962962963</v>
      </c>
      <c r="B15" s="30">
        <v>0.04565972222222222</v>
      </c>
      <c r="C15" s="30">
        <v>0.04878472222222222</v>
      </c>
      <c r="D15" s="7" t="str">
        <f t="shared" ref="D15:D70" si="30">TEXT(A16-A15, "mm:ss")</f>
        <v>00:22</v>
      </c>
      <c r="E15" s="7" t="str">
        <f t="shared" si="2"/>
        <v>00</v>
      </c>
      <c r="F15" s="7" t="str">
        <f t="shared" si="3"/>
        <v>22</v>
      </c>
      <c r="G15" s="35">
        <f t="shared" si="4"/>
        <v>22</v>
      </c>
      <c r="H15" s="7" t="str">
        <f t="shared" si="19"/>
        <v>04:30</v>
      </c>
      <c r="I15" s="7" t="str">
        <f t="shared" si="20"/>
        <v>04</v>
      </c>
      <c r="J15" s="7" t="str">
        <f t="shared" si="21"/>
        <v>30</v>
      </c>
      <c r="K15" s="35">
        <f t="shared" si="22"/>
        <v>270</v>
      </c>
      <c r="L15" s="43" t="str">
        <f t="shared" si="23"/>
        <v>03:44</v>
      </c>
      <c r="M15" s="7" t="str">
        <f t="shared" si="24"/>
        <v>03</v>
      </c>
      <c r="N15" s="43" t="str">
        <f t="shared" si="25"/>
        <v>44</v>
      </c>
      <c r="O15" s="7">
        <f t="shared" si="26"/>
        <v>224</v>
      </c>
      <c r="P15" s="7" t="str">
        <f t="shared" si="27"/>
        <v>08:14</v>
      </c>
      <c r="Q15" s="7" t="str">
        <f t="shared" si="28"/>
        <v>08</v>
      </c>
      <c r="R15" s="7" t="str">
        <f t="shared" si="15"/>
        <v>14</v>
      </c>
      <c r="S15" s="7">
        <f t="shared" si="16"/>
        <v>494</v>
      </c>
      <c r="V15" s="7">
        <f t="shared" si="17"/>
        <v>0</v>
      </c>
    </row>
    <row r="16">
      <c r="A16" s="30">
        <v>0.04332175925925926</v>
      </c>
      <c r="B16" s="30">
        <v>0.04445601851851852</v>
      </c>
      <c r="C16" s="30">
        <v>0.04663194444444444</v>
      </c>
      <c r="D16" s="7" t="str">
        <f t="shared" si="30"/>
        <v>00:15</v>
      </c>
      <c r="E16" s="7" t="str">
        <f t="shared" si="2"/>
        <v>00</v>
      </c>
      <c r="F16" s="7" t="str">
        <f t="shared" si="3"/>
        <v>15</v>
      </c>
      <c r="G16" s="35">
        <f t="shared" si="4"/>
        <v>15</v>
      </c>
      <c r="H16" s="7" t="str">
        <f t="shared" si="19"/>
        <v>03:08</v>
      </c>
      <c r="I16" s="7" t="str">
        <f t="shared" si="20"/>
        <v>03</v>
      </c>
      <c r="J16" s="7" t="str">
        <f t="shared" si="21"/>
        <v>08</v>
      </c>
      <c r="K16" s="35">
        <f t="shared" si="22"/>
        <v>188</v>
      </c>
      <c r="L16" s="43" t="str">
        <f t="shared" si="23"/>
        <v>01:38</v>
      </c>
      <c r="M16" s="7" t="str">
        <f t="shared" si="24"/>
        <v>01</v>
      </c>
      <c r="N16" s="43" t="str">
        <f t="shared" si="25"/>
        <v>38</v>
      </c>
      <c r="O16" s="7">
        <f t="shared" si="26"/>
        <v>98</v>
      </c>
      <c r="P16" s="7" t="str">
        <f t="shared" si="27"/>
        <v>04:46</v>
      </c>
      <c r="Q16" s="7" t="str">
        <f t="shared" si="28"/>
        <v>04</v>
      </c>
      <c r="R16" s="7" t="str">
        <f t="shared" si="15"/>
        <v>46</v>
      </c>
      <c r="S16" s="7">
        <f t="shared" si="16"/>
        <v>286</v>
      </c>
      <c r="V16" s="7">
        <f t="shared" si="17"/>
        <v>1</v>
      </c>
      <c r="W16" s="7">
        <f>IF(K16&lt;210, K16, 0)</f>
        <v>188</v>
      </c>
    </row>
    <row r="17">
      <c r="A17" s="30">
        <v>0.04349537037037037</v>
      </c>
      <c r="B17" s="3" t="s">
        <v>47</v>
      </c>
      <c r="C17" s="3" t="s">
        <v>47</v>
      </c>
      <c r="D17" s="7" t="str">
        <f t="shared" si="30"/>
        <v>00:34</v>
      </c>
      <c r="E17" s="7" t="str">
        <f t="shared" si="2"/>
        <v>00</v>
      </c>
      <c r="F17" s="7" t="str">
        <f t="shared" si="3"/>
        <v>34</v>
      </c>
      <c r="G17" s="35">
        <f t="shared" si="4"/>
        <v>34</v>
      </c>
      <c r="H17" s="3" t="s">
        <v>47</v>
      </c>
      <c r="I17" s="3" t="s">
        <v>47</v>
      </c>
      <c r="J17" s="3" t="s">
        <v>47</v>
      </c>
      <c r="K17" s="33" t="s">
        <v>47</v>
      </c>
      <c r="L17" s="44" t="s">
        <v>47</v>
      </c>
      <c r="M17" s="3" t="s">
        <v>47</v>
      </c>
      <c r="N17" s="43" t="str">
        <f t="shared" si="25"/>
        <v>-</v>
      </c>
      <c r="O17" s="3" t="s">
        <v>47</v>
      </c>
      <c r="R17" s="7" t="str">
        <f t="shared" si="15"/>
        <v/>
      </c>
      <c r="S17" s="7">
        <f t="shared" si="16"/>
        <v>0</v>
      </c>
      <c r="V17" s="7">
        <f t="shared" si="17"/>
        <v>0</v>
      </c>
    </row>
    <row r="18">
      <c r="A18" s="30">
        <v>0.04388888888888889</v>
      </c>
      <c r="B18" s="30">
        <v>0.045717592592592594</v>
      </c>
      <c r="C18" s="30">
        <v>0.04878472222222222</v>
      </c>
      <c r="D18" s="7" t="str">
        <f t="shared" si="30"/>
        <v>01:03</v>
      </c>
      <c r="E18" s="7" t="str">
        <f t="shared" si="2"/>
        <v>01</v>
      </c>
      <c r="F18" s="7" t="str">
        <f t="shared" si="3"/>
        <v>03</v>
      </c>
      <c r="G18" s="35">
        <f t="shared" si="4"/>
        <v>63</v>
      </c>
      <c r="H18" s="7" t="str">
        <f t="shared" ref="H18:H19" si="31">TEXT(C18-B18, "mm:ss")</f>
        <v>04:25</v>
      </c>
      <c r="I18" s="7" t="str">
        <f t="shared" ref="I18:I19" si="32">LEFT(H18,FIND(":",H18)-1)</f>
        <v>04</v>
      </c>
      <c r="J18" s="7" t="str">
        <f t="shared" ref="J18:J19" si="33">RIGHT(H18,2)</f>
        <v>25</v>
      </c>
      <c r="K18" s="35">
        <f t="shared" ref="K18:K19" si="34">I18*60+J18</f>
        <v>265</v>
      </c>
      <c r="L18" s="43" t="str">
        <f t="shared" ref="L18:L19" si="35">TEXT(B18-A18, "mm:ss")</f>
        <v>02:38</v>
      </c>
      <c r="M18" s="7" t="str">
        <f t="shared" ref="M18:M19" si="36">LEFT(L18,FIND(":",L18)-1)</f>
        <v>02</v>
      </c>
      <c r="N18" s="43" t="str">
        <f t="shared" si="25"/>
        <v>38</v>
      </c>
      <c r="O18" s="7">
        <f t="shared" ref="O18:O19" si="37">M18*60+N18</f>
        <v>158</v>
      </c>
      <c r="P18" s="7" t="str">
        <f t="shared" ref="P18:P19" si="38">TEXT(C18-A18, "mm:ss")</f>
        <v>07:03</v>
      </c>
      <c r="Q18" s="7" t="str">
        <f t="shared" ref="Q18:Q19" si="39">LEFT(P18,FIND(":",P18)-1)</f>
        <v>07</v>
      </c>
      <c r="R18" s="7" t="str">
        <f t="shared" si="15"/>
        <v>03</v>
      </c>
      <c r="S18" s="7">
        <f t="shared" si="16"/>
        <v>423</v>
      </c>
      <c r="V18" s="7">
        <f t="shared" si="17"/>
        <v>0</v>
      </c>
    </row>
    <row r="19">
      <c r="A19" s="30">
        <v>0.04461805555555556</v>
      </c>
      <c r="B19" s="30">
        <v>0.044675925925925924</v>
      </c>
      <c r="C19" s="30">
        <v>0.04664351851851852</v>
      </c>
      <c r="D19" s="7" t="str">
        <f t="shared" si="30"/>
        <v>00:10</v>
      </c>
      <c r="E19" s="7" t="str">
        <f t="shared" si="2"/>
        <v>00</v>
      </c>
      <c r="F19" s="7" t="str">
        <f t="shared" si="3"/>
        <v>10</v>
      </c>
      <c r="G19" s="35">
        <f t="shared" si="4"/>
        <v>10</v>
      </c>
      <c r="H19" s="7" t="str">
        <f t="shared" si="31"/>
        <v>02:50</v>
      </c>
      <c r="I19" s="7" t="str">
        <f t="shared" si="32"/>
        <v>02</v>
      </c>
      <c r="J19" s="7" t="str">
        <f t="shared" si="33"/>
        <v>50</v>
      </c>
      <c r="K19" s="35">
        <f t="shared" si="34"/>
        <v>170</v>
      </c>
      <c r="L19" s="43" t="str">
        <f t="shared" si="35"/>
        <v>00:05</v>
      </c>
      <c r="M19" s="7" t="str">
        <f t="shared" si="36"/>
        <v>00</v>
      </c>
      <c r="N19" s="43" t="str">
        <f t="shared" si="25"/>
        <v>05</v>
      </c>
      <c r="O19" s="7">
        <f t="shared" si="37"/>
        <v>5</v>
      </c>
      <c r="P19" s="7" t="str">
        <f t="shared" si="38"/>
        <v>02:55</v>
      </c>
      <c r="Q19" s="7" t="str">
        <f t="shared" si="39"/>
        <v>02</v>
      </c>
      <c r="R19" s="7" t="str">
        <f t="shared" si="15"/>
        <v>55</v>
      </c>
      <c r="S19" s="7">
        <f t="shared" si="16"/>
        <v>175</v>
      </c>
      <c r="V19" s="7">
        <f t="shared" si="17"/>
        <v>1</v>
      </c>
      <c r="W19" s="7">
        <f>IF(K19&lt;210, K19, 0)</f>
        <v>170</v>
      </c>
    </row>
    <row r="20">
      <c r="A20" s="30">
        <v>0.0447337962962963</v>
      </c>
      <c r="B20" s="3" t="s">
        <v>47</v>
      </c>
      <c r="C20" s="3" t="s">
        <v>47</v>
      </c>
      <c r="D20" s="7" t="str">
        <f t="shared" si="30"/>
        <v>00:03</v>
      </c>
      <c r="E20" s="7" t="str">
        <f t="shared" si="2"/>
        <v>00</v>
      </c>
      <c r="F20" s="7" t="str">
        <f t="shared" si="3"/>
        <v>03</v>
      </c>
      <c r="G20" s="35">
        <f t="shared" si="4"/>
        <v>3</v>
      </c>
      <c r="H20" s="3" t="s">
        <v>47</v>
      </c>
      <c r="I20" s="3" t="s">
        <v>47</v>
      </c>
      <c r="J20" s="3" t="s">
        <v>47</v>
      </c>
      <c r="K20" s="33" t="s">
        <v>47</v>
      </c>
      <c r="L20" s="44" t="s">
        <v>47</v>
      </c>
      <c r="M20" s="3" t="s">
        <v>47</v>
      </c>
      <c r="N20" s="43" t="str">
        <f t="shared" si="25"/>
        <v>-</v>
      </c>
      <c r="O20" s="3" t="s">
        <v>47</v>
      </c>
      <c r="R20" s="7" t="str">
        <f t="shared" si="15"/>
        <v/>
      </c>
      <c r="S20" s="7">
        <f t="shared" si="16"/>
        <v>0</v>
      </c>
      <c r="V20" s="7">
        <f t="shared" si="17"/>
        <v>0</v>
      </c>
    </row>
    <row r="21">
      <c r="A21" s="30">
        <v>0.04476851851851852</v>
      </c>
      <c r="B21" s="30">
        <v>0.04694444444444444</v>
      </c>
      <c r="C21" s="30">
        <v>0.04887731481481482</v>
      </c>
      <c r="D21" s="7" t="str">
        <f t="shared" si="30"/>
        <v>01:00</v>
      </c>
      <c r="E21" s="7" t="str">
        <f t="shared" si="2"/>
        <v>01</v>
      </c>
      <c r="F21" s="7" t="str">
        <f t="shared" si="3"/>
        <v>00</v>
      </c>
      <c r="G21" s="35">
        <f t="shared" si="4"/>
        <v>60</v>
      </c>
      <c r="H21" s="7" t="str">
        <f t="shared" ref="H21:H34" si="40">TEXT(C21-B21, "mm:ss")</f>
        <v>02:47</v>
      </c>
      <c r="I21" s="7" t="str">
        <f t="shared" ref="I21:I34" si="41">LEFT(H21,FIND(":",H21)-1)</f>
        <v>02</v>
      </c>
      <c r="J21" s="7" t="str">
        <f t="shared" ref="J21:J34" si="42">RIGHT(H21,2)</f>
        <v>47</v>
      </c>
      <c r="K21" s="35">
        <f t="shared" ref="K21:K34" si="43">I21*60+J21</f>
        <v>167</v>
      </c>
      <c r="L21" s="43" t="str">
        <f t="shared" ref="L21:L34" si="44">TEXT(B21-A21, "mm:ss")</f>
        <v>03:08</v>
      </c>
      <c r="M21" s="7" t="str">
        <f t="shared" ref="M21:M34" si="45">LEFT(L21,FIND(":",L21)-1)</f>
        <v>03</v>
      </c>
      <c r="N21" s="43" t="str">
        <f t="shared" si="25"/>
        <v>08</v>
      </c>
      <c r="O21" s="7">
        <f t="shared" ref="O21:O62" si="46">M21*60+N21</f>
        <v>188</v>
      </c>
      <c r="P21" s="7" t="str">
        <f t="shared" ref="P21:P34" si="47">TEXT(C21-A21, "mm:ss")</f>
        <v>05:55</v>
      </c>
      <c r="Q21" s="7" t="str">
        <f t="shared" ref="Q21:Q34" si="48">LEFT(P21,FIND(":",P21)-1)</f>
        <v>05</v>
      </c>
      <c r="R21" s="7" t="str">
        <f t="shared" si="15"/>
        <v>55</v>
      </c>
      <c r="S21" s="7">
        <f t="shared" si="16"/>
        <v>355</v>
      </c>
      <c r="V21" s="7">
        <f t="shared" si="17"/>
        <v>1</v>
      </c>
      <c r="W21" s="7">
        <f t="shared" ref="W21:W22" si="49">IF(K21&lt;210, K21, 0)</f>
        <v>167</v>
      </c>
    </row>
    <row r="22">
      <c r="A22" s="30">
        <v>0.04546296296296296</v>
      </c>
      <c r="B22" s="30">
        <v>0.04695601851851852</v>
      </c>
      <c r="C22" s="30">
        <v>0.09054398148148148</v>
      </c>
      <c r="D22" s="7" t="str">
        <f t="shared" si="30"/>
        <v>00:37</v>
      </c>
      <c r="E22" s="7" t="str">
        <f t="shared" si="2"/>
        <v>00</v>
      </c>
      <c r="F22" s="7" t="str">
        <f t="shared" si="3"/>
        <v>37</v>
      </c>
      <c r="G22" s="35">
        <f t="shared" si="4"/>
        <v>37</v>
      </c>
      <c r="H22" s="7" t="str">
        <f t="shared" si="40"/>
        <v>02:46</v>
      </c>
      <c r="I22" s="7" t="str">
        <f t="shared" si="41"/>
        <v>02</v>
      </c>
      <c r="J22" s="7" t="str">
        <f t="shared" si="42"/>
        <v>46</v>
      </c>
      <c r="K22" s="35">
        <f t="shared" si="43"/>
        <v>166</v>
      </c>
      <c r="L22" s="43" t="str">
        <f t="shared" si="44"/>
        <v>02:09</v>
      </c>
      <c r="M22" s="7" t="str">
        <f t="shared" si="45"/>
        <v>02</v>
      </c>
      <c r="N22" s="43" t="str">
        <f t="shared" si="25"/>
        <v>09</v>
      </c>
      <c r="O22" s="7">
        <f t="shared" si="46"/>
        <v>129</v>
      </c>
      <c r="P22" s="7" t="str">
        <f t="shared" si="47"/>
        <v>04:55</v>
      </c>
      <c r="Q22" s="7" t="str">
        <f t="shared" si="48"/>
        <v>04</v>
      </c>
      <c r="R22" s="7" t="str">
        <f t="shared" si="15"/>
        <v>55</v>
      </c>
      <c r="S22" s="7">
        <f t="shared" si="16"/>
        <v>295</v>
      </c>
      <c r="V22" s="7">
        <f t="shared" si="17"/>
        <v>1</v>
      </c>
      <c r="W22" s="7">
        <f t="shared" si="49"/>
        <v>166</v>
      </c>
    </row>
    <row r="23">
      <c r="A23" s="30">
        <v>0.045891203703703705</v>
      </c>
      <c r="B23" s="30">
        <v>0.048900462962962965</v>
      </c>
      <c r="C23" s="30">
        <v>0.05140046296296296</v>
      </c>
      <c r="D23" s="7" t="str">
        <f t="shared" si="30"/>
        <v>00:10</v>
      </c>
      <c r="E23" s="7" t="str">
        <f t="shared" si="2"/>
        <v>00</v>
      </c>
      <c r="F23" s="7" t="str">
        <f t="shared" si="3"/>
        <v>10</v>
      </c>
      <c r="G23" s="35">
        <f t="shared" si="4"/>
        <v>10</v>
      </c>
      <c r="H23" s="7" t="str">
        <f t="shared" si="40"/>
        <v>03:36</v>
      </c>
      <c r="I23" s="7" t="str">
        <f t="shared" si="41"/>
        <v>03</v>
      </c>
      <c r="J23" s="7" t="str">
        <f t="shared" si="42"/>
        <v>36</v>
      </c>
      <c r="K23" s="35">
        <f t="shared" si="43"/>
        <v>216</v>
      </c>
      <c r="L23" s="43" t="str">
        <f t="shared" si="44"/>
        <v>04:20</v>
      </c>
      <c r="M23" s="7" t="str">
        <f t="shared" si="45"/>
        <v>04</v>
      </c>
      <c r="N23" s="43" t="str">
        <f t="shared" si="25"/>
        <v>20</v>
      </c>
      <c r="O23" s="7">
        <f t="shared" si="46"/>
        <v>260</v>
      </c>
      <c r="P23" s="7" t="str">
        <f t="shared" si="47"/>
        <v>07:56</v>
      </c>
      <c r="Q23" s="7" t="str">
        <f t="shared" si="48"/>
        <v>07</v>
      </c>
      <c r="R23" s="7" t="str">
        <f t="shared" si="15"/>
        <v>56</v>
      </c>
      <c r="S23" s="7">
        <f t="shared" si="16"/>
        <v>476</v>
      </c>
      <c r="V23" s="7">
        <f t="shared" si="17"/>
        <v>0</v>
      </c>
    </row>
    <row r="24">
      <c r="A24" s="30">
        <v>0.04600694444444445</v>
      </c>
      <c r="B24" s="30">
        <v>0.048900462962962965</v>
      </c>
      <c r="C24" s="30">
        <v>0.05212962962962963</v>
      </c>
      <c r="D24" s="7" t="str">
        <f t="shared" si="30"/>
        <v>01:00</v>
      </c>
      <c r="E24" s="7" t="str">
        <f t="shared" si="2"/>
        <v>01</v>
      </c>
      <c r="F24" s="7" t="str">
        <f t="shared" si="3"/>
        <v>00</v>
      </c>
      <c r="G24" s="35">
        <f t="shared" si="4"/>
        <v>60</v>
      </c>
      <c r="H24" s="7" t="str">
        <f t="shared" si="40"/>
        <v>04:39</v>
      </c>
      <c r="I24" s="7" t="str">
        <f t="shared" si="41"/>
        <v>04</v>
      </c>
      <c r="J24" s="7" t="str">
        <f t="shared" si="42"/>
        <v>39</v>
      </c>
      <c r="K24" s="35">
        <f t="shared" si="43"/>
        <v>279</v>
      </c>
      <c r="L24" s="43" t="str">
        <f t="shared" si="44"/>
        <v>04:10</v>
      </c>
      <c r="M24" s="7" t="str">
        <f t="shared" si="45"/>
        <v>04</v>
      </c>
      <c r="N24" s="43" t="str">
        <f t="shared" si="25"/>
        <v>10</v>
      </c>
      <c r="O24" s="7">
        <f t="shared" si="46"/>
        <v>250</v>
      </c>
      <c r="P24" s="7" t="str">
        <f t="shared" si="47"/>
        <v>08:49</v>
      </c>
      <c r="Q24" s="7" t="str">
        <f t="shared" si="48"/>
        <v>08</v>
      </c>
      <c r="R24" s="7" t="str">
        <f t="shared" si="15"/>
        <v>49</v>
      </c>
      <c r="S24" s="7">
        <f t="shared" si="16"/>
        <v>529</v>
      </c>
      <c r="V24" s="7">
        <f t="shared" si="17"/>
        <v>0</v>
      </c>
    </row>
    <row r="25">
      <c r="A25" s="30">
        <v>0.04670138888888889</v>
      </c>
      <c r="B25" s="30">
        <v>0.04902777777777778</v>
      </c>
      <c r="C25" s="30">
        <v>0.05061342592592592</v>
      </c>
      <c r="D25" s="7" t="str">
        <f t="shared" si="30"/>
        <v>00:59</v>
      </c>
      <c r="E25" s="7" t="str">
        <f t="shared" si="2"/>
        <v>00</v>
      </c>
      <c r="F25" s="7" t="str">
        <f t="shared" si="3"/>
        <v>59</v>
      </c>
      <c r="G25" s="35">
        <f t="shared" si="4"/>
        <v>59</v>
      </c>
      <c r="H25" s="7" t="str">
        <f t="shared" si="40"/>
        <v>02:17</v>
      </c>
      <c r="I25" s="7" t="str">
        <f t="shared" si="41"/>
        <v>02</v>
      </c>
      <c r="J25" s="7" t="str">
        <f t="shared" si="42"/>
        <v>17</v>
      </c>
      <c r="K25" s="35">
        <f t="shared" si="43"/>
        <v>137</v>
      </c>
      <c r="L25" s="43" t="str">
        <f t="shared" si="44"/>
        <v>03:21</v>
      </c>
      <c r="M25" s="7" t="str">
        <f t="shared" si="45"/>
        <v>03</v>
      </c>
      <c r="N25" s="43" t="str">
        <f t="shared" si="25"/>
        <v>21</v>
      </c>
      <c r="O25" s="7">
        <f t="shared" si="46"/>
        <v>201</v>
      </c>
      <c r="P25" s="7" t="str">
        <f t="shared" si="47"/>
        <v>05:38</v>
      </c>
      <c r="Q25" s="7" t="str">
        <f t="shared" si="48"/>
        <v>05</v>
      </c>
      <c r="R25" s="7" t="str">
        <f t="shared" si="15"/>
        <v>38</v>
      </c>
      <c r="S25" s="7">
        <f t="shared" si="16"/>
        <v>338</v>
      </c>
      <c r="V25" s="7">
        <f t="shared" si="17"/>
        <v>1</v>
      </c>
      <c r="W25" s="7">
        <f>IF(K25&lt;210, K25, 0)</f>
        <v>137</v>
      </c>
    </row>
    <row r="26">
      <c r="A26" s="30">
        <v>0.04738425925925926</v>
      </c>
      <c r="B26" s="30">
        <v>0.052256944444444446</v>
      </c>
      <c r="C26" s="30">
        <v>0.05480324074074074</v>
      </c>
      <c r="D26" s="7" t="str">
        <f t="shared" si="30"/>
        <v>00:28</v>
      </c>
      <c r="E26" s="7" t="str">
        <f t="shared" si="2"/>
        <v>00</v>
      </c>
      <c r="F26" s="7" t="str">
        <f t="shared" si="3"/>
        <v>28</v>
      </c>
      <c r="G26" s="35">
        <f t="shared" si="4"/>
        <v>28</v>
      </c>
      <c r="H26" s="7" t="str">
        <f t="shared" si="40"/>
        <v>03:40</v>
      </c>
      <c r="I26" s="7" t="str">
        <f t="shared" si="41"/>
        <v>03</v>
      </c>
      <c r="J26" s="7" t="str">
        <f t="shared" si="42"/>
        <v>40</v>
      </c>
      <c r="K26" s="35">
        <f t="shared" si="43"/>
        <v>220</v>
      </c>
      <c r="L26" s="43" t="str">
        <f t="shared" si="44"/>
        <v>07:01</v>
      </c>
      <c r="M26" s="7" t="str">
        <f t="shared" si="45"/>
        <v>07</v>
      </c>
      <c r="N26" s="43" t="str">
        <f t="shared" si="25"/>
        <v>01</v>
      </c>
      <c r="O26" s="7">
        <f t="shared" si="46"/>
        <v>421</v>
      </c>
      <c r="P26" s="7" t="str">
        <f t="shared" si="47"/>
        <v>10:41</v>
      </c>
      <c r="Q26" s="7" t="str">
        <f t="shared" si="48"/>
        <v>10</v>
      </c>
      <c r="R26" s="7" t="str">
        <f t="shared" si="15"/>
        <v>41</v>
      </c>
      <c r="S26" s="7">
        <f t="shared" si="16"/>
        <v>641</v>
      </c>
      <c r="V26" s="7">
        <f t="shared" si="17"/>
        <v>0</v>
      </c>
    </row>
    <row r="27">
      <c r="A27" s="30">
        <v>0.04770833333333333</v>
      </c>
      <c r="B27" s="30">
        <v>0.04902777777777778</v>
      </c>
      <c r="C27" s="30">
        <v>0.0512962962962963</v>
      </c>
      <c r="D27" s="7" t="str">
        <f t="shared" si="30"/>
        <v>01:31</v>
      </c>
      <c r="E27" s="7" t="str">
        <f t="shared" si="2"/>
        <v>01</v>
      </c>
      <c r="F27" s="7" t="str">
        <f t="shared" si="3"/>
        <v>31</v>
      </c>
      <c r="G27" s="35">
        <f t="shared" si="4"/>
        <v>91</v>
      </c>
      <c r="H27" s="7" t="str">
        <f t="shared" si="40"/>
        <v>03:16</v>
      </c>
      <c r="I27" s="7" t="str">
        <f t="shared" si="41"/>
        <v>03</v>
      </c>
      <c r="J27" s="7" t="str">
        <f t="shared" si="42"/>
        <v>16</v>
      </c>
      <c r="K27" s="35">
        <f t="shared" si="43"/>
        <v>196</v>
      </c>
      <c r="L27" s="43" t="str">
        <f t="shared" si="44"/>
        <v>01:54</v>
      </c>
      <c r="M27" s="7" t="str">
        <f t="shared" si="45"/>
        <v>01</v>
      </c>
      <c r="N27" s="43" t="str">
        <f t="shared" si="25"/>
        <v>54</v>
      </c>
      <c r="O27" s="7">
        <f t="shared" si="46"/>
        <v>114</v>
      </c>
      <c r="P27" s="7" t="str">
        <f t="shared" si="47"/>
        <v>05:10</v>
      </c>
      <c r="Q27" s="7" t="str">
        <f t="shared" si="48"/>
        <v>05</v>
      </c>
      <c r="R27" s="7" t="str">
        <f t="shared" si="15"/>
        <v>10</v>
      </c>
      <c r="S27" s="7">
        <f t="shared" si="16"/>
        <v>310</v>
      </c>
      <c r="V27" s="7">
        <f t="shared" si="17"/>
        <v>1</v>
      </c>
      <c r="W27" s="7">
        <f>IF(K27&lt;210, K27, 0)</f>
        <v>196</v>
      </c>
    </row>
    <row r="28">
      <c r="A28" s="30">
        <v>0.048761574074074075</v>
      </c>
      <c r="B28" s="30">
        <v>0.05228009259259259</v>
      </c>
      <c r="C28" s="30">
        <v>0.05572916666666667</v>
      </c>
      <c r="D28" s="7" t="str">
        <f t="shared" si="30"/>
        <v>00:35</v>
      </c>
      <c r="E28" s="7" t="str">
        <f t="shared" si="2"/>
        <v>00</v>
      </c>
      <c r="F28" s="7" t="str">
        <f t="shared" si="3"/>
        <v>35</v>
      </c>
      <c r="G28" s="35">
        <f t="shared" si="4"/>
        <v>35</v>
      </c>
      <c r="H28" s="7" t="str">
        <f t="shared" si="40"/>
        <v>04:58</v>
      </c>
      <c r="I28" s="7" t="str">
        <f t="shared" si="41"/>
        <v>04</v>
      </c>
      <c r="J28" s="7" t="str">
        <f t="shared" si="42"/>
        <v>58</v>
      </c>
      <c r="K28" s="35">
        <f t="shared" si="43"/>
        <v>298</v>
      </c>
      <c r="L28" s="43" t="str">
        <f t="shared" si="44"/>
        <v>05:04</v>
      </c>
      <c r="M28" s="7" t="str">
        <f t="shared" si="45"/>
        <v>05</v>
      </c>
      <c r="N28" s="43" t="str">
        <f t="shared" si="25"/>
        <v>04</v>
      </c>
      <c r="O28" s="7">
        <f t="shared" si="46"/>
        <v>304</v>
      </c>
      <c r="P28" s="7" t="str">
        <f t="shared" si="47"/>
        <v>10:02</v>
      </c>
      <c r="Q28" s="7" t="str">
        <f t="shared" si="48"/>
        <v>10</v>
      </c>
      <c r="R28" s="7" t="str">
        <f t="shared" si="15"/>
        <v>02</v>
      </c>
      <c r="S28" s="7">
        <f t="shared" si="16"/>
        <v>602</v>
      </c>
      <c r="V28" s="7">
        <f t="shared" si="17"/>
        <v>0</v>
      </c>
    </row>
    <row r="29">
      <c r="A29" s="30">
        <v>0.049166666666666664</v>
      </c>
      <c r="B29" s="30">
        <v>0.0515162037037037</v>
      </c>
      <c r="C29" s="30">
        <v>0.05372685185185185</v>
      </c>
      <c r="D29" s="7" t="str">
        <f t="shared" si="30"/>
        <v>00:09</v>
      </c>
      <c r="E29" s="7" t="str">
        <f t="shared" si="2"/>
        <v>00</v>
      </c>
      <c r="F29" s="7" t="str">
        <f t="shared" si="3"/>
        <v>09</v>
      </c>
      <c r="G29" s="35">
        <f t="shared" si="4"/>
        <v>9</v>
      </c>
      <c r="H29" s="7" t="str">
        <f t="shared" si="40"/>
        <v>03:11</v>
      </c>
      <c r="I29" s="7" t="str">
        <f t="shared" si="41"/>
        <v>03</v>
      </c>
      <c r="J29" s="7" t="str">
        <f t="shared" si="42"/>
        <v>11</v>
      </c>
      <c r="K29" s="35">
        <f t="shared" si="43"/>
        <v>191</v>
      </c>
      <c r="L29" s="43" t="str">
        <f t="shared" si="44"/>
        <v>03:23</v>
      </c>
      <c r="M29" s="7" t="str">
        <f t="shared" si="45"/>
        <v>03</v>
      </c>
      <c r="N29" s="43" t="str">
        <f t="shared" si="25"/>
        <v>23</v>
      </c>
      <c r="O29" s="7">
        <f t="shared" si="46"/>
        <v>203</v>
      </c>
      <c r="P29" s="7" t="str">
        <f t="shared" si="47"/>
        <v>06:34</v>
      </c>
      <c r="Q29" s="7" t="str">
        <f t="shared" si="48"/>
        <v>06</v>
      </c>
      <c r="R29" s="7" t="str">
        <f t="shared" si="15"/>
        <v>34</v>
      </c>
      <c r="S29" s="7">
        <f t="shared" si="16"/>
        <v>394</v>
      </c>
      <c r="V29" s="7">
        <f t="shared" si="17"/>
        <v>1</v>
      </c>
      <c r="W29" s="7">
        <f>IF(K29&lt;210, K29, 0)</f>
        <v>191</v>
      </c>
    </row>
    <row r="30">
      <c r="A30" s="30">
        <v>0.04927083333333333</v>
      </c>
      <c r="B30" s="30">
        <v>0.055949074074074075</v>
      </c>
      <c r="C30" s="30">
        <v>0.05880787037037037</v>
      </c>
      <c r="D30" s="7" t="str">
        <f t="shared" si="30"/>
        <v>00:39</v>
      </c>
      <c r="E30" s="7" t="str">
        <f t="shared" si="2"/>
        <v>00</v>
      </c>
      <c r="F30" s="7" t="str">
        <f t="shared" si="3"/>
        <v>39</v>
      </c>
      <c r="G30" s="35">
        <f t="shared" si="4"/>
        <v>39</v>
      </c>
      <c r="H30" s="7" t="str">
        <f t="shared" si="40"/>
        <v>04:07</v>
      </c>
      <c r="I30" s="7" t="str">
        <f t="shared" si="41"/>
        <v>04</v>
      </c>
      <c r="J30" s="7" t="str">
        <f t="shared" si="42"/>
        <v>07</v>
      </c>
      <c r="K30" s="35">
        <f t="shared" si="43"/>
        <v>247</v>
      </c>
      <c r="L30" s="43" t="str">
        <f t="shared" si="44"/>
        <v>09:37</v>
      </c>
      <c r="M30" s="7" t="str">
        <f t="shared" si="45"/>
        <v>09</v>
      </c>
      <c r="N30" s="43" t="str">
        <f t="shared" si="25"/>
        <v>37</v>
      </c>
      <c r="O30" s="7">
        <f t="shared" si="46"/>
        <v>577</v>
      </c>
      <c r="P30" s="7" t="str">
        <f t="shared" si="47"/>
        <v>13:44</v>
      </c>
      <c r="Q30" s="7" t="str">
        <f t="shared" si="48"/>
        <v>13</v>
      </c>
      <c r="R30" s="7" t="str">
        <f t="shared" si="15"/>
        <v>44</v>
      </c>
      <c r="S30" s="7">
        <f t="shared" si="16"/>
        <v>824</v>
      </c>
      <c r="V30" s="7">
        <f t="shared" si="17"/>
        <v>0</v>
      </c>
    </row>
    <row r="31">
      <c r="A31" s="30">
        <v>0.04972222222222222</v>
      </c>
      <c r="B31" s="30">
        <v>0.051527777777777777</v>
      </c>
      <c r="C31" s="30">
        <v>0.05449074074074074</v>
      </c>
      <c r="D31" s="7" t="str">
        <f t="shared" si="30"/>
        <v>02:27</v>
      </c>
      <c r="E31" s="7" t="str">
        <f t="shared" si="2"/>
        <v>02</v>
      </c>
      <c r="F31" s="7" t="str">
        <f t="shared" si="3"/>
        <v>27</v>
      </c>
      <c r="G31" s="35">
        <f t="shared" si="4"/>
        <v>147</v>
      </c>
      <c r="H31" s="7" t="str">
        <f t="shared" si="40"/>
        <v>04:16</v>
      </c>
      <c r="I31" s="7" t="str">
        <f t="shared" si="41"/>
        <v>04</v>
      </c>
      <c r="J31" s="7" t="str">
        <f t="shared" si="42"/>
        <v>16</v>
      </c>
      <c r="K31" s="35">
        <f t="shared" si="43"/>
        <v>256</v>
      </c>
      <c r="L31" s="43" t="str">
        <f t="shared" si="44"/>
        <v>02:36</v>
      </c>
      <c r="M31" s="7" t="str">
        <f t="shared" si="45"/>
        <v>02</v>
      </c>
      <c r="N31" s="43" t="str">
        <f t="shared" si="25"/>
        <v>36</v>
      </c>
      <c r="O31" s="7">
        <f t="shared" si="46"/>
        <v>156</v>
      </c>
      <c r="P31" s="7" t="str">
        <f t="shared" si="47"/>
        <v>06:52</v>
      </c>
      <c r="Q31" s="7" t="str">
        <f t="shared" si="48"/>
        <v>06</v>
      </c>
      <c r="R31" s="7" t="str">
        <f t="shared" si="15"/>
        <v>52</v>
      </c>
      <c r="S31" s="7">
        <f t="shared" si="16"/>
        <v>412</v>
      </c>
      <c r="V31" s="7">
        <f t="shared" si="17"/>
        <v>0</v>
      </c>
    </row>
    <row r="32">
      <c r="A32" s="30">
        <v>0.051423611111111114</v>
      </c>
      <c r="B32" s="30">
        <v>0.053969907407407404</v>
      </c>
      <c r="C32" s="30">
        <v>0.05690972222222222</v>
      </c>
      <c r="D32" s="7" t="str">
        <f t="shared" si="30"/>
        <v>02:11</v>
      </c>
      <c r="E32" s="7" t="str">
        <f t="shared" si="2"/>
        <v>02</v>
      </c>
      <c r="F32" s="7" t="str">
        <f t="shared" si="3"/>
        <v>11</v>
      </c>
      <c r="G32" s="35">
        <f t="shared" si="4"/>
        <v>131</v>
      </c>
      <c r="H32" s="7" t="str">
        <f t="shared" si="40"/>
        <v>04:14</v>
      </c>
      <c r="I32" s="7" t="str">
        <f t="shared" si="41"/>
        <v>04</v>
      </c>
      <c r="J32" s="7" t="str">
        <f t="shared" si="42"/>
        <v>14</v>
      </c>
      <c r="K32" s="35">
        <f t="shared" si="43"/>
        <v>254</v>
      </c>
      <c r="L32" s="43" t="str">
        <f t="shared" si="44"/>
        <v>03:40</v>
      </c>
      <c r="M32" s="7" t="str">
        <f t="shared" si="45"/>
        <v>03</v>
      </c>
      <c r="N32" s="43" t="str">
        <f t="shared" si="25"/>
        <v>40</v>
      </c>
      <c r="O32" s="7">
        <f t="shared" si="46"/>
        <v>220</v>
      </c>
      <c r="P32" s="7" t="str">
        <f t="shared" si="47"/>
        <v>07:54</v>
      </c>
      <c r="Q32" s="7" t="str">
        <f t="shared" si="48"/>
        <v>07</v>
      </c>
      <c r="R32" s="7" t="str">
        <f t="shared" si="15"/>
        <v>54</v>
      </c>
      <c r="S32" s="7">
        <f t="shared" si="16"/>
        <v>474</v>
      </c>
      <c r="V32" s="7">
        <f t="shared" si="17"/>
        <v>0</v>
      </c>
    </row>
    <row r="33">
      <c r="A33" s="30">
        <v>0.052939814814814815</v>
      </c>
      <c r="B33" s="30">
        <v>0.05596064814814815</v>
      </c>
      <c r="C33" s="30">
        <v>0.05880787037037037</v>
      </c>
      <c r="D33" s="7" t="str">
        <f t="shared" si="30"/>
        <v>00:01</v>
      </c>
      <c r="E33" s="7" t="str">
        <f t="shared" si="2"/>
        <v>00</v>
      </c>
      <c r="F33" s="7" t="str">
        <f t="shared" si="3"/>
        <v>01</v>
      </c>
      <c r="G33" s="35">
        <f t="shared" si="4"/>
        <v>1</v>
      </c>
      <c r="H33" s="7" t="str">
        <f t="shared" si="40"/>
        <v>04:06</v>
      </c>
      <c r="I33" s="7" t="str">
        <f t="shared" si="41"/>
        <v>04</v>
      </c>
      <c r="J33" s="7" t="str">
        <f t="shared" si="42"/>
        <v>06</v>
      </c>
      <c r="K33" s="35">
        <f t="shared" si="43"/>
        <v>246</v>
      </c>
      <c r="L33" s="43" t="str">
        <f t="shared" si="44"/>
        <v>04:21</v>
      </c>
      <c r="M33" s="7" t="str">
        <f t="shared" si="45"/>
        <v>04</v>
      </c>
      <c r="N33" s="43" t="str">
        <f t="shared" si="25"/>
        <v>21</v>
      </c>
      <c r="O33" s="7">
        <f t="shared" si="46"/>
        <v>261</v>
      </c>
      <c r="P33" s="7" t="str">
        <f t="shared" si="47"/>
        <v>08:27</v>
      </c>
      <c r="Q33" s="7" t="str">
        <f t="shared" si="48"/>
        <v>08</v>
      </c>
      <c r="R33" s="7" t="str">
        <f t="shared" si="15"/>
        <v>27</v>
      </c>
      <c r="S33" s="7">
        <f t="shared" si="16"/>
        <v>507</v>
      </c>
      <c r="V33" s="7">
        <f t="shared" si="17"/>
        <v>0</v>
      </c>
    </row>
    <row r="34">
      <c r="A34" s="30">
        <v>0.05295138888888889</v>
      </c>
      <c r="B34" s="30">
        <v>0.05462962962962963</v>
      </c>
      <c r="C34" s="30">
        <v>0.05693287037037037</v>
      </c>
      <c r="D34" s="7" t="str">
        <f t="shared" si="30"/>
        <v>01:45</v>
      </c>
      <c r="E34" s="7" t="str">
        <f t="shared" si="2"/>
        <v>01</v>
      </c>
      <c r="F34" s="7" t="str">
        <f t="shared" si="3"/>
        <v>45</v>
      </c>
      <c r="G34" s="35">
        <f t="shared" si="4"/>
        <v>105</v>
      </c>
      <c r="H34" s="7" t="str">
        <f t="shared" si="40"/>
        <v>03:19</v>
      </c>
      <c r="I34" s="7" t="str">
        <f t="shared" si="41"/>
        <v>03</v>
      </c>
      <c r="J34" s="7" t="str">
        <f t="shared" si="42"/>
        <v>19</v>
      </c>
      <c r="K34" s="35">
        <f t="shared" si="43"/>
        <v>199</v>
      </c>
      <c r="L34" s="43" t="str">
        <f t="shared" si="44"/>
        <v>02:25</v>
      </c>
      <c r="M34" s="7" t="str">
        <f t="shared" si="45"/>
        <v>02</v>
      </c>
      <c r="N34" s="43" t="str">
        <f t="shared" si="25"/>
        <v>25</v>
      </c>
      <c r="O34" s="7">
        <f t="shared" si="46"/>
        <v>145</v>
      </c>
      <c r="P34" s="7" t="str">
        <f t="shared" si="47"/>
        <v>05:44</v>
      </c>
      <c r="Q34" s="7" t="str">
        <f t="shared" si="48"/>
        <v>05</v>
      </c>
      <c r="R34" s="7" t="str">
        <f t="shared" si="15"/>
        <v>44</v>
      </c>
      <c r="S34" s="7">
        <f t="shared" si="16"/>
        <v>344</v>
      </c>
      <c r="V34" s="7">
        <f t="shared" si="17"/>
        <v>1</v>
      </c>
      <c r="W34" s="7">
        <f>IF(K34&lt;210, K34, 0)</f>
        <v>199</v>
      </c>
    </row>
    <row r="35">
      <c r="A35" s="30">
        <v>0.05416666666666667</v>
      </c>
      <c r="B35" s="3" t="s">
        <v>47</v>
      </c>
      <c r="C35" s="3" t="s">
        <v>47</v>
      </c>
      <c r="D35" s="7" t="str">
        <f t="shared" si="30"/>
        <v>00:19</v>
      </c>
      <c r="E35" s="7" t="str">
        <f t="shared" si="2"/>
        <v>00</v>
      </c>
      <c r="F35" s="7" t="str">
        <f t="shared" si="3"/>
        <v>19</v>
      </c>
      <c r="G35" s="35">
        <f t="shared" si="4"/>
        <v>19</v>
      </c>
      <c r="H35" s="3" t="s">
        <v>47</v>
      </c>
      <c r="I35" s="3" t="s">
        <v>47</v>
      </c>
      <c r="J35" s="3" t="s">
        <v>47</v>
      </c>
      <c r="K35" s="33" t="s">
        <v>47</v>
      </c>
      <c r="L35" s="43"/>
      <c r="N35" s="43" t="str">
        <f t="shared" si="25"/>
        <v/>
      </c>
      <c r="O35" s="7">
        <f t="shared" si="46"/>
        <v>0</v>
      </c>
      <c r="R35" s="7" t="str">
        <f t="shared" si="15"/>
        <v/>
      </c>
      <c r="S35" s="7">
        <f t="shared" si="16"/>
        <v>0</v>
      </c>
      <c r="V35" s="7">
        <f t="shared" si="17"/>
        <v>0</v>
      </c>
    </row>
    <row r="36">
      <c r="A36" s="30">
        <v>0.05438657407407407</v>
      </c>
      <c r="B36" s="30">
        <v>0.057164351851851855</v>
      </c>
      <c r="C36" s="30">
        <v>0.06114583333333334</v>
      </c>
      <c r="D36" s="7" t="str">
        <f t="shared" si="30"/>
        <v>00:33</v>
      </c>
      <c r="E36" s="7" t="str">
        <f t="shared" si="2"/>
        <v>00</v>
      </c>
      <c r="F36" s="7" t="str">
        <f t="shared" si="3"/>
        <v>33</v>
      </c>
      <c r="G36" s="35">
        <f t="shared" si="4"/>
        <v>33</v>
      </c>
      <c r="H36" s="7" t="str">
        <f t="shared" ref="H36:H62" si="50">TEXT(C36-B36, "mm:ss")</f>
        <v>05:44</v>
      </c>
      <c r="I36" s="7" t="str">
        <f t="shared" ref="I36:I62" si="51">LEFT(H36,FIND(":",H36)-1)</f>
        <v>05</v>
      </c>
      <c r="J36" s="7" t="str">
        <f t="shared" ref="J36:J62" si="52">RIGHT(H36,2)</f>
        <v>44</v>
      </c>
      <c r="K36" s="35">
        <f t="shared" ref="K36:K62" si="53">I36*60+J36</f>
        <v>344</v>
      </c>
      <c r="L36" s="43" t="str">
        <f t="shared" ref="L36:L62" si="54">TEXT(B36-A36, "mm:ss")</f>
        <v>04:00</v>
      </c>
      <c r="M36" s="7" t="str">
        <f t="shared" ref="M36:M62" si="55">LEFT(L36,FIND(":",L36)-1)</f>
        <v>04</v>
      </c>
      <c r="N36" s="43" t="str">
        <f t="shared" si="25"/>
        <v>00</v>
      </c>
      <c r="O36" s="7">
        <f t="shared" si="46"/>
        <v>240</v>
      </c>
      <c r="P36" s="7" t="str">
        <f t="shared" ref="P36:P62" si="56">TEXT(C36-A36, "mm:ss")</f>
        <v>09:44</v>
      </c>
      <c r="Q36" s="7" t="str">
        <f t="shared" ref="Q36:Q62" si="57">LEFT(P36,FIND(":",P36)-1)</f>
        <v>09</v>
      </c>
      <c r="R36" s="7" t="str">
        <f t="shared" si="15"/>
        <v>44</v>
      </c>
      <c r="S36" s="7">
        <f t="shared" si="16"/>
        <v>584</v>
      </c>
      <c r="V36" s="7">
        <f t="shared" si="17"/>
        <v>0</v>
      </c>
    </row>
    <row r="37">
      <c r="A37" s="30">
        <v>0.05476851851851852</v>
      </c>
      <c r="B37" s="30">
        <v>0.05717592592592593</v>
      </c>
      <c r="C37" s="30">
        <v>0.05920138888888889</v>
      </c>
      <c r="D37" s="7" t="str">
        <f t="shared" si="30"/>
        <v>01:12</v>
      </c>
      <c r="E37" s="7" t="str">
        <f t="shared" si="2"/>
        <v>01</v>
      </c>
      <c r="F37" s="7" t="str">
        <f t="shared" si="3"/>
        <v>12</v>
      </c>
      <c r="G37" s="35">
        <f t="shared" si="4"/>
        <v>72</v>
      </c>
      <c r="H37" s="7" t="str">
        <f t="shared" si="50"/>
        <v>02:55</v>
      </c>
      <c r="I37" s="7" t="str">
        <f t="shared" si="51"/>
        <v>02</v>
      </c>
      <c r="J37" s="7" t="str">
        <f t="shared" si="52"/>
        <v>55</v>
      </c>
      <c r="K37" s="35">
        <f t="shared" si="53"/>
        <v>175</v>
      </c>
      <c r="L37" s="43" t="str">
        <f t="shared" si="54"/>
        <v>03:28</v>
      </c>
      <c r="M37" s="7" t="str">
        <f t="shared" si="55"/>
        <v>03</v>
      </c>
      <c r="N37" s="43" t="str">
        <f t="shared" si="25"/>
        <v>28</v>
      </c>
      <c r="O37" s="7">
        <f t="shared" si="46"/>
        <v>208</v>
      </c>
      <c r="P37" s="7" t="str">
        <f t="shared" si="56"/>
        <v>06:23</v>
      </c>
      <c r="Q37" s="7" t="str">
        <f t="shared" si="57"/>
        <v>06</v>
      </c>
      <c r="R37" s="7" t="str">
        <f t="shared" si="15"/>
        <v>23</v>
      </c>
      <c r="S37" s="7">
        <f t="shared" si="16"/>
        <v>383</v>
      </c>
      <c r="V37" s="7">
        <f t="shared" si="17"/>
        <v>1</v>
      </c>
      <c r="W37" s="7">
        <f t="shared" ref="W37:W38" si="58">IF(K37&lt;210, K37, 0)</f>
        <v>175</v>
      </c>
    </row>
    <row r="38">
      <c r="A38" s="30">
        <v>0.055601851851851854</v>
      </c>
      <c r="B38" s="30">
        <v>0.059305555555555556</v>
      </c>
      <c r="C38" s="30">
        <v>0.06114583333333334</v>
      </c>
      <c r="D38" s="7" t="str">
        <f t="shared" si="30"/>
        <v>00:21</v>
      </c>
      <c r="E38" s="7" t="str">
        <f t="shared" si="2"/>
        <v>00</v>
      </c>
      <c r="F38" s="7" t="str">
        <f t="shared" si="3"/>
        <v>21</v>
      </c>
      <c r="G38" s="35">
        <f t="shared" si="4"/>
        <v>21</v>
      </c>
      <c r="H38" s="7" t="str">
        <f t="shared" si="50"/>
        <v>02:39</v>
      </c>
      <c r="I38" s="7" t="str">
        <f t="shared" si="51"/>
        <v>02</v>
      </c>
      <c r="J38" s="7" t="str">
        <f t="shared" si="52"/>
        <v>39</v>
      </c>
      <c r="K38" s="35">
        <f t="shared" si="53"/>
        <v>159</v>
      </c>
      <c r="L38" s="43" t="str">
        <f t="shared" si="54"/>
        <v>05:20</v>
      </c>
      <c r="M38" s="7" t="str">
        <f t="shared" si="55"/>
        <v>05</v>
      </c>
      <c r="N38" s="43" t="str">
        <f t="shared" si="25"/>
        <v>20</v>
      </c>
      <c r="O38" s="7">
        <f t="shared" si="46"/>
        <v>320</v>
      </c>
      <c r="P38" s="7" t="str">
        <f t="shared" si="56"/>
        <v>07:59</v>
      </c>
      <c r="Q38" s="7" t="str">
        <f t="shared" si="57"/>
        <v>07</v>
      </c>
      <c r="R38" s="7" t="str">
        <f t="shared" si="15"/>
        <v>59</v>
      </c>
      <c r="S38" s="7">
        <f t="shared" si="16"/>
        <v>479</v>
      </c>
      <c r="V38" s="7">
        <f t="shared" si="17"/>
        <v>1</v>
      </c>
      <c r="W38" s="7">
        <f t="shared" si="58"/>
        <v>159</v>
      </c>
    </row>
    <row r="39">
      <c r="A39" s="30">
        <v>0.055844907407407406</v>
      </c>
      <c r="B39" s="30">
        <v>0.058888888888888886</v>
      </c>
      <c r="C39" s="30">
        <v>0.061412037037037036</v>
      </c>
      <c r="D39" s="7" t="str">
        <f t="shared" si="30"/>
        <v>00:22</v>
      </c>
      <c r="E39" s="7" t="str">
        <f t="shared" si="2"/>
        <v>00</v>
      </c>
      <c r="F39" s="7" t="str">
        <f t="shared" si="3"/>
        <v>22</v>
      </c>
      <c r="G39" s="35">
        <f t="shared" si="4"/>
        <v>22</v>
      </c>
      <c r="H39" s="7" t="str">
        <f t="shared" si="50"/>
        <v>03:38</v>
      </c>
      <c r="I39" s="7" t="str">
        <f t="shared" si="51"/>
        <v>03</v>
      </c>
      <c r="J39" s="7" t="str">
        <f t="shared" si="52"/>
        <v>38</v>
      </c>
      <c r="K39" s="35">
        <f t="shared" si="53"/>
        <v>218</v>
      </c>
      <c r="L39" s="43" t="str">
        <f t="shared" si="54"/>
        <v>04:23</v>
      </c>
      <c r="M39" s="7" t="str">
        <f t="shared" si="55"/>
        <v>04</v>
      </c>
      <c r="N39" s="43" t="str">
        <f t="shared" si="25"/>
        <v>23</v>
      </c>
      <c r="O39" s="7">
        <f t="shared" si="46"/>
        <v>263</v>
      </c>
      <c r="P39" s="7" t="str">
        <f t="shared" si="56"/>
        <v>08:01</v>
      </c>
      <c r="Q39" s="7" t="str">
        <f t="shared" si="57"/>
        <v>08</v>
      </c>
      <c r="R39" s="7" t="str">
        <f t="shared" si="15"/>
        <v>01</v>
      </c>
      <c r="S39" s="7">
        <f t="shared" si="16"/>
        <v>481</v>
      </c>
      <c r="V39" s="7">
        <f t="shared" si="17"/>
        <v>0</v>
      </c>
    </row>
    <row r="40">
      <c r="A40" s="30">
        <v>0.05609953703703704</v>
      </c>
      <c r="B40" s="30">
        <v>0.05890046296296296</v>
      </c>
      <c r="C40" s="30">
        <v>0.061412037037037036</v>
      </c>
      <c r="D40" s="7" t="str">
        <f t="shared" si="30"/>
        <v>00:05</v>
      </c>
      <c r="E40" s="7" t="str">
        <f t="shared" si="2"/>
        <v>00</v>
      </c>
      <c r="F40" s="7" t="str">
        <f t="shared" si="3"/>
        <v>05</v>
      </c>
      <c r="G40" s="35">
        <f t="shared" si="4"/>
        <v>5</v>
      </c>
      <c r="H40" s="7" t="str">
        <f t="shared" si="50"/>
        <v>03:37</v>
      </c>
      <c r="I40" s="7" t="str">
        <f t="shared" si="51"/>
        <v>03</v>
      </c>
      <c r="J40" s="7" t="str">
        <f t="shared" si="52"/>
        <v>37</v>
      </c>
      <c r="K40" s="35">
        <f t="shared" si="53"/>
        <v>217</v>
      </c>
      <c r="L40" s="43" t="str">
        <f t="shared" si="54"/>
        <v>04:02</v>
      </c>
      <c r="M40" s="7" t="str">
        <f t="shared" si="55"/>
        <v>04</v>
      </c>
      <c r="N40" s="43" t="str">
        <f t="shared" si="25"/>
        <v>02</v>
      </c>
      <c r="O40" s="7">
        <f t="shared" si="46"/>
        <v>242</v>
      </c>
      <c r="P40" s="7" t="str">
        <f t="shared" si="56"/>
        <v>07:39</v>
      </c>
      <c r="Q40" s="7" t="str">
        <f t="shared" si="57"/>
        <v>07</v>
      </c>
      <c r="R40" s="7" t="str">
        <f t="shared" si="15"/>
        <v>39</v>
      </c>
      <c r="S40" s="7">
        <f t="shared" si="16"/>
        <v>459</v>
      </c>
      <c r="V40" s="7">
        <f t="shared" si="17"/>
        <v>0</v>
      </c>
    </row>
    <row r="41">
      <c r="A41" s="30">
        <v>0.056157407407407406</v>
      </c>
      <c r="B41" s="30">
        <v>0.06136574074074074</v>
      </c>
      <c r="C41" s="30">
        <v>0.06376157407407407</v>
      </c>
      <c r="D41" s="7" t="str">
        <f t="shared" si="30"/>
        <v>01:19</v>
      </c>
      <c r="E41" s="7" t="str">
        <f t="shared" si="2"/>
        <v>01</v>
      </c>
      <c r="F41" s="7" t="str">
        <f t="shared" si="3"/>
        <v>19</v>
      </c>
      <c r="G41" s="35">
        <f t="shared" si="4"/>
        <v>79</v>
      </c>
      <c r="H41" s="7" t="str">
        <f t="shared" si="50"/>
        <v>03:27</v>
      </c>
      <c r="I41" s="7" t="str">
        <f t="shared" si="51"/>
        <v>03</v>
      </c>
      <c r="J41" s="7" t="str">
        <f t="shared" si="52"/>
        <v>27</v>
      </c>
      <c r="K41" s="35">
        <f t="shared" si="53"/>
        <v>207</v>
      </c>
      <c r="L41" s="43" t="str">
        <f t="shared" si="54"/>
        <v>07:30</v>
      </c>
      <c r="M41" s="7" t="str">
        <f t="shared" si="55"/>
        <v>07</v>
      </c>
      <c r="N41" s="43" t="str">
        <f t="shared" si="25"/>
        <v>30</v>
      </c>
      <c r="O41" s="7">
        <f t="shared" si="46"/>
        <v>450</v>
      </c>
      <c r="P41" s="7" t="str">
        <f t="shared" si="56"/>
        <v>10:57</v>
      </c>
      <c r="Q41" s="7" t="str">
        <f t="shared" si="57"/>
        <v>10</v>
      </c>
      <c r="R41" s="7" t="str">
        <f t="shared" si="15"/>
        <v>57</v>
      </c>
      <c r="S41" s="7">
        <f t="shared" si="16"/>
        <v>657</v>
      </c>
      <c r="V41" s="7">
        <f t="shared" si="17"/>
        <v>1</v>
      </c>
      <c r="W41" s="7">
        <f>IF(K41&lt;210, K41, 0)</f>
        <v>207</v>
      </c>
    </row>
    <row r="42">
      <c r="A42" s="30">
        <v>0.05707175925925926</v>
      </c>
      <c r="B42" s="30">
        <v>0.06149305555555556</v>
      </c>
      <c r="C42" s="30">
        <v>0.06408564814814814</v>
      </c>
      <c r="D42" s="7" t="str">
        <f t="shared" si="30"/>
        <v>00:14</v>
      </c>
      <c r="E42" s="7" t="str">
        <f t="shared" si="2"/>
        <v>00</v>
      </c>
      <c r="F42" s="7" t="str">
        <f t="shared" si="3"/>
        <v>14</v>
      </c>
      <c r="G42" s="35">
        <f t="shared" si="4"/>
        <v>14</v>
      </c>
      <c r="H42" s="7" t="str">
        <f t="shared" si="50"/>
        <v>03:44</v>
      </c>
      <c r="I42" s="7" t="str">
        <f t="shared" si="51"/>
        <v>03</v>
      </c>
      <c r="J42" s="7" t="str">
        <f t="shared" si="52"/>
        <v>44</v>
      </c>
      <c r="K42" s="35">
        <f t="shared" si="53"/>
        <v>224</v>
      </c>
      <c r="L42" s="43" t="str">
        <f t="shared" si="54"/>
        <v>06:22</v>
      </c>
      <c r="M42" s="7" t="str">
        <f t="shared" si="55"/>
        <v>06</v>
      </c>
      <c r="N42" s="43" t="str">
        <f t="shared" si="25"/>
        <v>22</v>
      </c>
      <c r="O42" s="7">
        <f t="shared" si="46"/>
        <v>382</v>
      </c>
      <c r="P42" s="7" t="str">
        <f t="shared" si="56"/>
        <v>10:06</v>
      </c>
      <c r="Q42" s="7" t="str">
        <f t="shared" si="57"/>
        <v>10</v>
      </c>
      <c r="R42" s="7" t="str">
        <f t="shared" si="15"/>
        <v>06</v>
      </c>
      <c r="S42" s="7">
        <f t="shared" si="16"/>
        <v>606</v>
      </c>
      <c r="V42" s="7">
        <f t="shared" si="17"/>
        <v>0</v>
      </c>
    </row>
    <row r="43">
      <c r="A43" s="30">
        <v>0.057233796296296297</v>
      </c>
      <c r="B43" s="30">
        <v>0.061377314814814815</v>
      </c>
      <c r="C43" s="30">
        <v>0.06412037037037037</v>
      </c>
      <c r="D43" s="7" t="str">
        <f t="shared" si="30"/>
        <v>00:55</v>
      </c>
      <c r="E43" s="7" t="str">
        <f t="shared" si="2"/>
        <v>00</v>
      </c>
      <c r="F43" s="7" t="str">
        <f t="shared" si="3"/>
        <v>55</v>
      </c>
      <c r="G43" s="35">
        <f t="shared" si="4"/>
        <v>55</v>
      </c>
      <c r="H43" s="7" t="str">
        <f t="shared" si="50"/>
        <v>03:57</v>
      </c>
      <c r="I43" s="7" t="str">
        <f t="shared" si="51"/>
        <v>03</v>
      </c>
      <c r="J43" s="7" t="str">
        <f t="shared" si="52"/>
        <v>57</v>
      </c>
      <c r="K43" s="35">
        <f t="shared" si="53"/>
        <v>237</v>
      </c>
      <c r="L43" s="43" t="str">
        <f t="shared" si="54"/>
        <v>05:58</v>
      </c>
      <c r="M43" s="7" t="str">
        <f t="shared" si="55"/>
        <v>05</v>
      </c>
      <c r="N43" s="43" t="str">
        <f t="shared" si="25"/>
        <v>58</v>
      </c>
      <c r="O43" s="7">
        <f t="shared" si="46"/>
        <v>358</v>
      </c>
      <c r="P43" s="7" t="str">
        <f t="shared" si="56"/>
        <v>09:55</v>
      </c>
      <c r="Q43" s="7" t="str">
        <f t="shared" si="57"/>
        <v>09</v>
      </c>
      <c r="R43" s="7" t="str">
        <f t="shared" si="15"/>
        <v>55</v>
      </c>
      <c r="S43" s="7">
        <f t="shared" si="16"/>
        <v>595</v>
      </c>
      <c r="V43" s="7">
        <f t="shared" si="17"/>
        <v>0</v>
      </c>
    </row>
    <row r="44">
      <c r="A44" s="30">
        <v>0.05787037037037037</v>
      </c>
      <c r="B44" s="30">
        <v>0.06149305555555556</v>
      </c>
      <c r="C44" s="30">
        <v>0.06408564814814814</v>
      </c>
      <c r="D44" s="7" t="str">
        <f t="shared" si="30"/>
        <v>00:08</v>
      </c>
      <c r="E44" s="7" t="str">
        <f t="shared" si="2"/>
        <v>00</v>
      </c>
      <c r="F44" s="7" t="str">
        <f t="shared" si="3"/>
        <v>08</v>
      </c>
      <c r="G44" s="35">
        <f t="shared" si="4"/>
        <v>8</v>
      </c>
      <c r="H44" s="7" t="str">
        <f t="shared" si="50"/>
        <v>03:44</v>
      </c>
      <c r="I44" s="7" t="str">
        <f t="shared" si="51"/>
        <v>03</v>
      </c>
      <c r="J44" s="7" t="str">
        <f t="shared" si="52"/>
        <v>44</v>
      </c>
      <c r="K44" s="35">
        <f t="shared" si="53"/>
        <v>224</v>
      </c>
      <c r="L44" s="43" t="str">
        <f t="shared" si="54"/>
        <v>05:13</v>
      </c>
      <c r="M44" s="7" t="str">
        <f t="shared" si="55"/>
        <v>05</v>
      </c>
      <c r="N44" s="43" t="str">
        <f t="shared" si="25"/>
        <v>13</v>
      </c>
      <c r="O44" s="7">
        <f t="shared" si="46"/>
        <v>313</v>
      </c>
      <c r="P44" s="7" t="str">
        <f t="shared" si="56"/>
        <v>08:57</v>
      </c>
      <c r="Q44" s="7" t="str">
        <f t="shared" si="57"/>
        <v>08</v>
      </c>
      <c r="R44" s="7" t="str">
        <f t="shared" si="15"/>
        <v>57</v>
      </c>
      <c r="S44" s="7">
        <f t="shared" si="16"/>
        <v>537</v>
      </c>
      <c r="V44" s="7">
        <f t="shared" si="17"/>
        <v>0</v>
      </c>
    </row>
    <row r="45">
      <c r="A45" s="30">
        <v>0.057962962962962966</v>
      </c>
      <c r="B45" s="30">
        <v>0.06425925925925927</v>
      </c>
      <c r="C45" s="30">
        <v>0.06640046296296297</v>
      </c>
      <c r="D45" s="7" t="str">
        <f t="shared" si="30"/>
        <v>01:36</v>
      </c>
      <c r="E45" s="7" t="str">
        <f t="shared" si="2"/>
        <v>01</v>
      </c>
      <c r="F45" s="7" t="str">
        <f t="shared" si="3"/>
        <v>36</v>
      </c>
      <c r="G45" s="35">
        <f t="shared" si="4"/>
        <v>96</v>
      </c>
      <c r="H45" s="7" t="str">
        <f t="shared" si="50"/>
        <v>03:05</v>
      </c>
      <c r="I45" s="7" t="str">
        <f t="shared" si="51"/>
        <v>03</v>
      </c>
      <c r="J45" s="7" t="str">
        <f t="shared" si="52"/>
        <v>05</v>
      </c>
      <c r="K45" s="35">
        <f t="shared" si="53"/>
        <v>185</v>
      </c>
      <c r="L45" s="43" t="str">
        <f t="shared" si="54"/>
        <v>09:04</v>
      </c>
      <c r="M45" s="7" t="str">
        <f t="shared" si="55"/>
        <v>09</v>
      </c>
      <c r="N45" s="43" t="str">
        <f t="shared" si="25"/>
        <v>04</v>
      </c>
      <c r="O45" s="7">
        <f t="shared" si="46"/>
        <v>544</v>
      </c>
      <c r="P45" s="7" t="str">
        <f t="shared" si="56"/>
        <v>12:09</v>
      </c>
      <c r="Q45" s="7" t="str">
        <f t="shared" si="57"/>
        <v>12</v>
      </c>
      <c r="R45" s="7" t="str">
        <f t="shared" si="15"/>
        <v>09</v>
      </c>
      <c r="S45" s="7">
        <f t="shared" si="16"/>
        <v>729</v>
      </c>
      <c r="V45" s="7">
        <f t="shared" si="17"/>
        <v>1</v>
      </c>
      <c r="W45" s="7">
        <f>IF(K45&lt;210, K45, 0)</f>
        <v>185</v>
      </c>
    </row>
    <row r="46">
      <c r="A46" s="30">
        <v>0.05907407407407408</v>
      </c>
      <c r="B46" s="30">
        <v>0.06430555555555556</v>
      </c>
      <c r="C46" s="30">
        <v>0.06738425925925925</v>
      </c>
      <c r="D46" s="7" t="str">
        <f t="shared" si="30"/>
        <v>00:55</v>
      </c>
      <c r="E46" s="7" t="str">
        <f t="shared" si="2"/>
        <v>00</v>
      </c>
      <c r="F46" s="7" t="str">
        <f t="shared" si="3"/>
        <v>55</v>
      </c>
      <c r="G46" s="35">
        <f t="shared" si="4"/>
        <v>55</v>
      </c>
      <c r="H46" s="7" t="str">
        <f t="shared" si="50"/>
        <v>04:26</v>
      </c>
      <c r="I46" s="7" t="str">
        <f t="shared" si="51"/>
        <v>04</v>
      </c>
      <c r="J46" s="7" t="str">
        <f t="shared" si="52"/>
        <v>26</v>
      </c>
      <c r="K46" s="35">
        <f t="shared" si="53"/>
        <v>266</v>
      </c>
      <c r="L46" s="43" t="str">
        <f t="shared" si="54"/>
        <v>07:32</v>
      </c>
      <c r="M46" s="7" t="str">
        <f t="shared" si="55"/>
        <v>07</v>
      </c>
      <c r="N46" s="43" t="str">
        <f t="shared" si="25"/>
        <v>32</v>
      </c>
      <c r="O46" s="7">
        <f t="shared" si="46"/>
        <v>452</v>
      </c>
      <c r="P46" s="7" t="str">
        <f t="shared" si="56"/>
        <v>11:58</v>
      </c>
      <c r="Q46" s="7" t="str">
        <f t="shared" si="57"/>
        <v>11</v>
      </c>
      <c r="R46" s="7" t="str">
        <f t="shared" si="15"/>
        <v>58</v>
      </c>
      <c r="S46" s="7">
        <f t="shared" si="16"/>
        <v>718</v>
      </c>
      <c r="V46" s="7">
        <f t="shared" si="17"/>
        <v>0</v>
      </c>
    </row>
    <row r="47">
      <c r="A47" s="30">
        <v>0.05971064814814815</v>
      </c>
      <c r="B47" s="30">
        <v>0.0641550925925926</v>
      </c>
      <c r="C47" s="30">
        <v>0.06623842592592592</v>
      </c>
      <c r="D47" s="7" t="str">
        <f t="shared" si="30"/>
        <v>00:07</v>
      </c>
      <c r="E47" s="7" t="str">
        <f t="shared" si="2"/>
        <v>00</v>
      </c>
      <c r="F47" s="7" t="str">
        <f t="shared" si="3"/>
        <v>07</v>
      </c>
      <c r="G47" s="35">
        <f t="shared" si="4"/>
        <v>7</v>
      </c>
      <c r="H47" s="7" t="str">
        <f t="shared" si="50"/>
        <v>03:00</v>
      </c>
      <c r="I47" s="7" t="str">
        <f t="shared" si="51"/>
        <v>03</v>
      </c>
      <c r="J47" s="7" t="str">
        <f t="shared" si="52"/>
        <v>00</v>
      </c>
      <c r="K47" s="35">
        <f t="shared" si="53"/>
        <v>180</v>
      </c>
      <c r="L47" s="43" t="str">
        <f t="shared" si="54"/>
        <v>06:24</v>
      </c>
      <c r="M47" s="7" t="str">
        <f t="shared" si="55"/>
        <v>06</v>
      </c>
      <c r="N47" s="43" t="str">
        <f t="shared" si="25"/>
        <v>24</v>
      </c>
      <c r="O47" s="7">
        <f t="shared" si="46"/>
        <v>384</v>
      </c>
      <c r="P47" s="7" t="str">
        <f t="shared" si="56"/>
        <v>09:24</v>
      </c>
      <c r="Q47" s="7" t="str">
        <f t="shared" si="57"/>
        <v>09</v>
      </c>
      <c r="R47" s="7" t="str">
        <f t="shared" si="15"/>
        <v>24</v>
      </c>
      <c r="S47" s="7">
        <f t="shared" si="16"/>
        <v>564</v>
      </c>
      <c r="V47" s="7">
        <f t="shared" si="17"/>
        <v>1</v>
      </c>
      <c r="W47" s="7">
        <f t="shared" ref="W47:W48" si="59">IF(K47&lt;210, K47, 0)</f>
        <v>180</v>
      </c>
    </row>
    <row r="48">
      <c r="A48" s="30">
        <v>0.05979166666666667</v>
      </c>
      <c r="B48" s="30">
        <v>0.06416666666666666</v>
      </c>
      <c r="C48" s="30">
        <v>0.06554398148148148</v>
      </c>
      <c r="D48" s="7" t="str">
        <f t="shared" si="30"/>
        <v>00:20</v>
      </c>
      <c r="E48" s="7" t="str">
        <f t="shared" si="2"/>
        <v>00</v>
      </c>
      <c r="F48" s="7" t="str">
        <f t="shared" si="3"/>
        <v>20</v>
      </c>
      <c r="G48" s="35">
        <f t="shared" si="4"/>
        <v>20</v>
      </c>
      <c r="H48" s="7" t="str">
        <f t="shared" si="50"/>
        <v>01:59</v>
      </c>
      <c r="I48" s="7" t="str">
        <f t="shared" si="51"/>
        <v>01</v>
      </c>
      <c r="J48" s="7" t="str">
        <f t="shared" si="52"/>
        <v>59</v>
      </c>
      <c r="K48" s="35">
        <f t="shared" si="53"/>
        <v>119</v>
      </c>
      <c r="L48" s="43" t="str">
        <f t="shared" si="54"/>
        <v>06:18</v>
      </c>
      <c r="M48" s="7" t="str">
        <f t="shared" si="55"/>
        <v>06</v>
      </c>
      <c r="N48" s="43" t="str">
        <f t="shared" si="25"/>
        <v>18</v>
      </c>
      <c r="O48" s="7">
        <f t="shared" si="46"/>
        <v>378</v>
      </c>
      <c r="P48" s="7" t="str">
        <f t="shared" si="56"/>
        <v>08:17</v>
      </c>
      <c r="Q48" s="7" t="str">
        <f t="shared" si="57"/>
        <v>08</v>
      </c>
      <c r="R48" s="7" t="str">
        <f t="shared" si="15"/>
        <v>17</v>
      </c>
      <c r="S48" s="7">
        <f t="shared" si="16"/>
        <v>497</v>
      </c>
      <c r="V48" s="7">
        <f t="shared" si="17"/>
        <v>1</v>
      </c>
      <c r="W48" s="7">
        <f t="shared" si="59"/>
        <v>119</v>
      </c>
    </row>
    <row r="49">
      <c r="A49" s="30">
        <v>0.060023148148148145</v>
      </c>
      <c r="B49" s="30">
        <v>0.06568287037037036</v>
      </c>
      <c r="C49" s="30">
        <v>0.06931712962962963</v>
      </c>
      <c r="D49" s="7" t="str">
        <f t="shared" si="30"/>
        <v>02:29</v>
      </c>
      <c r="E49" s="7" t="str">
        <f t="shared" si="2"/>
        <v>02</v>
      </c>
      <c r="F49" s="7" t="str">
        <f t="shared" si="3"/>
        <v>29</v>
      </c>
      <c r="G49" s="35">
        <f t="shared" si="4"/>
        <v>149</v>
      </c>
      <c r="H49" s="7" t="str">
        <f t="shared" si="50"/>
        <v>05:14</v>
      </c>
      <c r="I49" s="7" t="str">
        <f t="shared" si="51"/>
        <v>05</v>
      </c>
      <c r="J49" s="7" t="str">
        <f t="shared" si="52"/>
        <v>14</v>
      </c>
      <c r="K49" s="35">
        <f t="shared" si="53"/>
        <v>314</v>
      </c>
      <c r="L49" s="43" t="str">
        <f t="shared" si="54"/>
        <v>08:09</v>
      </c>
      <c r="M49" s="7" t="str">
        <f t="shared" si="55"/>
        <v>08</v>
      </c>
      <c r="N49" s="43" t="str">
        <f t="shared" si="25"/>
        <v>09</v>
      </c>
      <c r="O49" s="7">
        <f t="shared" si="46"/>
        <v>489</v>
      </c>
      <c r="P49" s="7" t="str">
        <f t="shared" si="56"/>
        <v>13:23</v>
      </c>
      <c r="Q49" s="7" t="str">
        <f t="shared" si="57"/>
        <v>13</v>
      </c>
      <c r="R49" s="7" t="str">
        <f t="shared" si="15"/>
        <v>23</v>
      </c>
      <c r="S49" s="7">
        <f t="shared" si="16"/>
        <v>803</v>
      </c>
      <c r="V49" s="7">
        <f t="shared" si="17"/>
        <v>0</v>
      </c>
    </row>
    <row r="50">
      <c r="A50" s="30">
        <v>0.06174768518518518</v>
      </c>
      <c r="B50" s="30">
        <v>0.06759259259259259</v>
      </c>
      <c r="C50" s="30">
        <v>0.07005787037037037</v>
      </c>
      <c r="D50" s="7" t="str">
        <f t="shared" si="30"/>
        <v>01:08</v>
      </c>
      <c r="E50" s="7" t="str">
        <f t="shared" si="2"/>
        <v>01</v>
      </c>
      <c r="F50" s="7" t="str">
        <f t="shared" si="3"/>
        <v>08</v>
      </c>
      <c r="G50" s="35">
        <f t="shared" si="4"/>
        <v>68</v>
      </c>
      <c r="H50" s="7" t="str">
        <f t="shared" si="50"/>
        <v>03:33</v>
      </c>
      <c r="I50" s="7" t="str">
        <f t="shared" si="51"/>
        <v>03</v>
      </c>
      <c r="J50" s="7" t="str">
        <f t="shared" si="52"/>
        <v>33</v>
      </c>
      <c r="K50" s="35">
        <f t="shared" si="53"/>
        <v>213</v>
      </c>
      <c r="L50" s="43" t="str">
        <f t="shared" si="54"/>
        <v>08:25</v>
      </c>
      <c r="M50" s="7" t="str">
        <f t="shared" si="55"/>
        <v>08</v>
      </c>
      <c r="N50" s="43" t="str">
        <f t="shared" si="25"/>
        <v>25</v>
      </c>
      <c r="O50" s="7">
        <f t="shared" si="46"/>
        <v>505</v>
      </c>
      <c r="P50" s="7" t="str">
        <f t="shared" si="56"/>
        <v>11:58</v>
      </c>
      <c r="Q50" s="7" t="str">
        <f t="shared" si="57"/>
        <v>11</v>
      </c>
      <c r="R50" s="7" t="str">
        <f t="shared" si="15"/>
        <v>58</v>
      </c>
      <c r="S50" s="7">
        <f t="shared" si="16"/>
        <v>718</v>
      </c>
      <c r="V50" s="7">
        <f t="shared" si="17"/>
        <v>0</v>
      </c>
    </row>
    <row r="51">
      <c r="A51" s="30">
        <v>0.06253472222222223</v>
      </c>
      <c r="B51" s="30">
        <v>0.06568287037037036</v>
      </c>
      <c r="C51" s="30">
        <v>0.06931712962962963</v>
      </c>
      <c r="D51" s="7" t="str">
        <f t="shared" si="30"/>
        <v>00:10</v>
      </c>
      <c r="E51" s="7" t="str">
        <f t="shared" si="2"/>
        <v>00</v>
      </c>
      <c r="F51" s="7" t="str">
        <f t="shared" si="3"/>
        <v>10</v>
      </c>
      <c r="G51" s="35">
        <f t="shared" si="4"/>
        <v>10</v>
      </c>
      <c r="H51" s="7" t="str">
        <f t="shared" si="50"/>
        <v>05:14</v>
      </c>
      <c r="I51" s="7" t="str">
        <f t="shared" si="51"/>
        <v>05</v>
      </c>
      <c r="J51" s="7" t="str">
        <f t="shared" si="52"/>
        <v>14</v>
      </c>
      <c r="K51" s="35">
        <f t="shared" si="53"/>
        <v>314</v>
      </c>
      <c r="L51" s="43" t="str">
        <f t="shared" si="54"/>
        <v>04:32</v>
      </c>
      <c r="M51" s="7" t="str">
        <f t="shared" si="55"/>
        <v>04</v>
      </c>
      <c r="N51" s="43" t="str">
        <f t="shared" si="25"/>
        <v>32</v>
      </c>
      <c r="O51" s="7">
        <f t="shared" si="46"/>
        <v>272</v>
      </c>
      <c r="P51" s="7" t="str">
        <f t="shared" si="56"/>
        <v>09:46</v>
      </c>
      <c r="Q51" s="7" t="str">
        <f t="shared" si="57"/>
        <v>09</v>
      </c>
      <c r="R51" s="7" t="str">
        <f t="shared" si="15"/>
        <v>46</v>
      </c>
      <c r="S51" s="7">
        <f t="shared" si="16"/>
        <v>586</v>
      </c>
      <c r="V51" s="7">
        <f t="shared" si="17"/>
        <v>0</v>
      </c>
    </row>
    <row r="52">
      <c r="A52" s="30">
        <v>0.06265046296296296</v>
      </c>
      <c r="B52" s="30">
        <v>0.06761574074074074</v>
      </c>
      <c r="C52" s="30">
        <v>0.07006944444444445</v>
      </c>
      <c r="D52" s="7" t="str">
        <f t="shared" si="30"/>
        <v>02:02</v>
      </c>
      <c r="E52" s="7" t="str">
        <f t="shared" si="2"/>
        <v>02</v>
      </c>
      <c r="F52" s="7" t="str">
        <f t="shared" si="3"/>
        <v>02</v>
      </c>
      <c r="G52" s="35">
        <f t="shared" si="4"/>
        <v>122</v>
      </c>
      <c r="H52" s="7" t="str">
        <f t="shared" si="50"/>
        <v>03:32</v>
      </c>
      <c r="I52" s="7" t="str">
        <f t="shared" si="51"/>
        <v>03</v>
      </c>
      <c r="J52" s="7" t="str">
        <f t="shared" si="52"/>
        <v>32</v>
      </c>
      <c r="K52" s="35">
        <f t="shared" si="53"/>
        <v>212</v>
      </c>
      <c r="L52" s="43" t="str">
        <f t="shared" si="54"/>
        <v>07:09</v>
      </c>
      <c r="M52" s="7" t="str">
        <f t="shared" si="55"/>
        <v>07</v>
      </c>
      <c r="N52" s="43" t="str">
        <f t="shared" si="25"/>
        <v>09</v>
      </c>
      <c r="O52" s="7">
        <f t="shared" si="46"/>
        <v>429</v>
      </c>
      <c r="P52" s="7" t="str">
        <f t="shared" si="56"/>
        <v>10:41</v>
      </c>
      <c r="Q52" s="7" t="str">
        <f t="shared" si="57"/>
        <v>10</v>
      </c>
      <c r="R52" s="7" t="str">
        <f t="shared" si="15"/>
        <v>41</v>
      </c>
      <c r="S52" s="7">
        <f t="shared" si="16"/>
        <v>641</v>
      </c>
      <c r="V52" s="7">
        <f t="shared" si="17"/>
        <v>0</v>
      </c>
    </row>
    <row r="53">
      <c r="A53" s="30">
        <v>0.0640625</v>
      </c>
      <c r="B53" s="30">
        <v>0.06943287037037037</v>
      </c>
      <c r="C53" s="30">
        <v>0.07236111111111111</v>
      </c>
      <c r="D53" s="7" t="str">
        <f t="shared" si="30"/>
        <v>01:26</v>
      </c>
      <c r="E53" s="7" t="str">
        <f t="shared" si="2"/>
        <v>01</v>
      </c>
      <c r="F53" s="7" t="str">
        <f t="shared" si="3"/>
        <v>26</v>
      </c>
      <c r="G53" s="35">
        <f t="shared" si="4"/>
        <v>86</v>
      </c>
      <c r="H53" s="7" t="str">
        <f t="shared" si="50"/>
        <v>04:13</v>
      </c>
      <c r="I53" s="7" t="str">
        <f t="shared" si="51"/>
        <v>04</v>
      </c>
      <c r="J53" s="7" t="str">
        <f t="shared" si="52"/>
        <v>13</v>
      </c>
      <c r="K53" s="35">
        <f t="shared" si="53"/>
        <v>253</v>
      </c>
      <c r="L53" s="43" t="str">
        <f t="shared" si="54"/>
        <v>07:44</v>
      </c>
      <c r="M53" s="7" t="str">
        <f t="shared" si="55"/>
        <v>07</v>
      </c>
      <c r="N53" s="43" t="str">
        <f t="shared" si="25"/>
        <v>44</v>
      </c>
      <c r="O53" s="7">
        <f t="shared" si="46"/>
        <v>464</v>
      </c>
      <c r="P53" s="7" t="str">
        <f t="shared" si="56"/>
        <v>11:57</v>
      </c>
      <c r="Q53" s="7" t="str">
        <f t="shared" si="57"/>
        <v>11</v>
      </c>
      <c r="R53" s="7" t="str">
        <f t="shared" si="15"/>
        <v>57</v>
      </c>
      <c r="S53" s="7">
        <f t="shared" si="16"/>
        <v>717</v>
      </c>
      <c r="V53" s="7">
        <f t="shared" si="17"/>
        <v>0</v>
      </c>
    </row>
    <row r="54">
      <c r="A54" s="30">
        <v>0.06505787037037038</v>
      </c>
      <c r="B54" s="30">
        <v>0.06943287037037037</v>
      </c>
      <c r="C54" s="30">
        <v>0.07236111111111111</v>
      </c>
      <c r="D54" s="7" t="str">
        <f t="shared" si="30"/>
        <v>00:20</v>
      </c>
      <c r="E54" s="7" t="str">
        <f t="shared" si="2"/>
        <v>00</v>
      </c>
      <c r="F54" s="7" t="str">
        <f t="shared" si="3"/>
        <v>20</v>
      </c>
      <c r="G54" s="35">
        <f t="shared" si="4"/>
        <v>20</v>
      </c>
      <c r="H54" s="7" t="str">
        <f t="shared" si="50"/>
        <v>04:13</v>
      </c>
      <c r="I54" s="7" t="str">
        <f t="shared" si="51"/>
        <v>04</v>
      </c>
      <c r="J54" s="7" t="str">
        <f t="shared" si="52"/>
        <v>13</v>
      </c>
      <c r="K54" s="35">
        <f t="shared" si="53"/>
        <v>253</v>
      </c>
      <c r="L54" s="43" t="str">
        <f t="shared" si="54"/>
        <v>06:18</v>
      </c>
      <c r="M54" s="7" t="str">
        <f t="shared" si="55"/>
        <v>06</v>
      </c>
      <c r="N54" s="43" t="str">
        <f t="shared" si="25"/>
        <v>18</v>
      </c>
      <c r="O54" s="7">
        <f t="shared" si="46"/>
        <v>378</v>
      </c>
      <c r="P54" s="7" t="str">
        <f t="shared" si="56"/>
        <v>10:31</v>
      </c>
      <c r="Q54" s="7" t="str">
        <f t="shared" si="57"/>
        <v>10</v>
      </c>
      <c r="R54" s="7" t="str">
        <f t="shared" si="15"/>
        <v>31</v>
      </c>
      <c r="S54" s="7">
        <f t="shared" si="16"/>
        <v>631</v>
      </c>
      <c r="V54" s="7">
        <f t="shared" si="17"/>
        <v>0</v>
      </c>
    </row>
    <row r="55">
      <c r="A55" s="30">
        <v>0.06528935185185185</v>
      </c>
      <c r="B55" s="30">
        <v>0.07028935185185185</v>
      </c>
      <c r="C55" s="30">
        <v>0.07349537037037036</v>
      </c>
      <c r="D55" s="7" t="str">
        <f t="shared" si="30"/>
        <v>01:21</v>
      </c>
      <c r="E55" s="7" t="str">
        <f t="shared" si="2"/>
        <v>01</v>
      </c>
      <c r="F55" s="7" t="str">
        <f t="shared" si="3"/>
        <v>21</v>
      </c>
      <c r="G55" s="35">
        <f t="shared" si="4"/>
        <v>81</v>
      </c>
      <c r="H55" s="7" t="str">
        <f t="shared" si="50"/>
        <v>04:37</v>
      </c>
      <c r="I55" s="7" t="str">
        <f t="shared" si="51"/>
        <v>04</v>
      </c>
      <c r="J55" s="7" t="str">
        <f t="shared" si="52"/>
        <v>37</v>
      </c>
      <c r="K55" s="35">
        <f t="shared" si="53"/>
        <v>277</v>
      </c>
      <c r="L55" s="43" t="str">
        <f t="shared" si="54"/>
        <v>07:12</v>
      </c>
      <c r="M55" s="7" t="str">
        <f t="shared" si="55"/>
        <v>07</v>
      </c>
      <c r="N55" s="43" t="str">
        <f t="shared" si="25"/>
        <v>12</v>
      </c>
      <c r="O55" s="7">
        <f t="shared" si="46"/>
        <v>432</v>
      </c>
      <c r="P55" s="7" t="str">
        <f t="shared" si="56"/>
        <v>11:49</v>
      </c>
      <c r="Q55" s="7" t="str">
        <f t="shared" si="57"/>
        <v>11</v>
      </c>
      <c r="R55" s="7" t="str">
        <f t="shared" si="15"/>
        <v>49</v>
      </c>
      <c r="S55" s="7">
        <f t="shared" si="16"/>
        <v>709</v>
      </c>
      <c r="V55" s="7">
        <f t="shared" si="17"/>
        <v>0</v>
      </c>
    </row>
    <row r="56">
      <c r="A56" s="30">
        <v>0.06622685185185186</v>
      </c>
      <c r="B56" s="30">
        <v>0.07030092592592592</v>
      </c>
      <c r="C56" s="30">
        <v>0.07224537037037038</v>
      </c>
      <c r="D56" s="7" t="str">
        <f t="shared" si="30"/>
        <v>03:00</v>
      </c>
      <c r="E56" s="7" t="str">
        <f t="shared" si="2"/>
        <v>03</v>
      </c>
      <c r="F56" s="7" t="str">
        <f t="shared" si="3"/>
        <v>00</v>
      </c>
      <c r="G56" s="35">
        <f t="shared" si="4"/>
        <v>180</v>
      </c>
      <c r="H56" s="7" t="str">
        <f t="shared" si="50"/>
        <v>02:48</v>
      </c>
      <c r="I56" s="7" t="str">
        <f t="shared" si="51"/>
        <v>02</v>
      </c>
      <c r="J56" s="7" t="str">
        <f t="shared" si="52"/>
        <v>48</v>
      </c>
      <c r="K56" s="35">
        <f t="shared" si="53"/>
        <v>168</v>
      </c>
      <c r="L56" s="43" t="str">
        <f t="shared" si="54"/>
        <v>05:52</v>
      </c>
      <c r="M56" s="7" t="str">
        <f t="shared" si="55"/>
        <v>05</v>
      </c>
      <c r="N56" s="43" t="str">
        <f t="shared" si="25"/>
        <v>52</v>
      </c>
      <c r="O56" s="7">
        <f t="shared" si="46"/>
        <v>352</v>
      </c>
      <c r="P56" s="7" t="str">
        <f t="shared" si="56"/>
        <v>08:40</v>
      </c>
      <c r="Q56" s="7" t="str">
        <f t="shared" si="57"/>
        <v>08</v>
      </c>
      <c r="R56" s="7" t="str">
        <f t="shared" si="15"/>
        <v>40</v>
      </c>
      <c r="S56" s="7">
        <f t="shared" si="16"/>
        <v>520</v>
      </c>
      <c r="V56" s="7">
        <f t="shared" si="17"/>
        <v>1</v>
      </c>
      <c r="W56" s="7">
        <f t="shared" ref="W56:W58" si="60">IF(K56&lt;210, K56, 0)</f>
        <v>168</v>
      </c>
    </row>
    <row r="57">
      <c r="A57" s="30">
        <v>0.06831018518518518</v>
      </c>
      <c r="B57" s="30">
        <v>0.07252314814814814</v>
      </c>
      <c r="C57" s="30">
        <v>0.07471064814814815</v>
      </c>
      <c r="D57" s="7" t="str">
        <f t="shared" si="30"/>
        <v>01:49</v>
      </c>
      <c r="E57" s="7" t="str">
        <f t="shared" si="2"/>
        <v>01</v>
      </c>
      <c r="F57" s="7" t="str">
        <f t="shared" si="3"/>
        <v>49</v>
      </c>
      <c r="G57" s="35">
        <f t="shared" si="4"/>
        <v>109</v>
      </c>
      <c r="H57" s="7" t="str">
        <f t="shared" si="50"/>
        <v>03:09</v>
      </c>
      <c r="I57" s="7" t="str">
        <f t="shared" si="51"/>
        <v>03</v>
      </c>
      <c r="J57" s="7" t="str">
        <f t="shared" si="52"/>
        <v>09</v>
      </c>
      <c r="K57" s="35">
        <f t="shared" si="53"/>
        <v>189</v>
      </c>
      <c r="L57" s="43" t="str">
        <f t="shared" si="54"/>
        <v>06:04</v>
      </c>
      <c r="M57" s="7" t="str">
        <f t="shared" si="55"/>
        <v>06</v>
      </c>
      <c r="N57" s="43" t="str">
        <f t="shared" si="25"/>
        <v>04</v>
      </c>
      <c r="O57" s="7">
        <f t="shared" si="46"/>
        <v>364</v>
      </c>
      <c r="P57" s="7" t="str">
        <f t="shared" si="56"/>
        <v>09:13</v>
      </c>
      <c r="Q57" s="7" t="str">
        <f t="shared" si="57"/>
        <v>09</v>
      </c>
      <c r="R57" s="7" t="str">
        <f t="shared" si="15"/>
        <v>13</v>
      </c>
      <c r="S57" s="7">
        <f t="shared" si="16"/>
        <v>553</v>
      </c>
      <c r="V57" s="7">
        <f t="shared" si="17"/>
        <v>1</v>
      </c>
      <c r="W57" s="7">
        <f t="shared" si="60"/>
        <v>189</v>
      </c>
    </row>
    <row r="58">
      <c r="A58" s="30">
        <v>0.06957175925925926</v>
      </c>
      <c r="B58" s="30">
        <v>0.07252314814814814</v>
      </c>
      <c r="C58" s="30">
        <v>0.07471064814814815</v>
      </c>
      <c r="D58" s="7" t="str">
        <f t="shared" si="30"/>
        <v>00:28</v>
      </c>
      <c r="E58" s="7" t="str">
        <f t="shared" si="2"/>
        <v>00</v>
      </c>
      <c r="F58" s="7" t="str">
        <f t="shared" si="3"/>
        <v>28</v>
      </c>
      <c r="G58" s="35">
        <f t="shared" si="4"/>
        <v>28</v>
      </c>
      <c r="H58" s="7" t="str">
        <f t="shared" si="50"/>
        <v>03:09</v>
      </c>
      <c r="I58" s="7" t="str">
        <f t="shared" si="51"/>
        <v>03</v>
      </c>
      <c r="J58" s="7" t="str">
        <f t="shared" si="52"/>
        <v>09</v>
      </c>
      <c r="K58" s="35">
        <f t="shared" si="53"/>
        <v>189</v>
      </c>
      <c r="L58" s="43" t="str">
        <f t="shared" si="54"/>
        <v>04:15</v>
      </c>
      <c r="M58" s="7" t="str">
        <f t="shared" si="55"/>
        <v>04</v>
      </c>
      <c r="N58" s="43" t="str">
        <f t="shared" si="25"/>
        <v>15</v>
      </c>
      <c r="O58" s="7">
        <f t="shared" si="46"/>
        <v>255</v>
      </c>
      <c r="P58" s="7" t="str">
        <f t="shared" si="56"/>
        <v>07:24</v>
      </c>
      <c r="Q58" s="7" t="str">
        <f t="shared" si="57"/>
        <v>07</v>
      </c>
      <c r="R58" s="7" t="str">
        <f t="shared" si="15"/>
        <v>24</v>
      </c>
      <c r="S58" s="7">
        <f t="shared" si="16"/>
        <v>444</v>
      </c>
      <c r="V58" s="7">
        <f t="shared" si="17"/>
        <v>1</v>
      </c>
      <c r="W58" s="7">
        <f t="shared" si="60"/>
        <v>189</v>
      </c>
    </row>
    <row r="59">
      <c r="A59" s="30">
        <v>0.06989583333333334</v>
      </c>
      <c r="B59" s="30">
        <v>0.07494212962962964</v>
      </c>
      <c r="C59" s="30">
        <v>0.0778587962962963</v>
      </c>
      <c r="D59" s="7" t="str">
        <f t="shared" si="30"/>
        <v>00:03</v>
      </c>
      <c r="E59" s="7" t="str">
        <f t="shared" si="2"/>
        <v>00</v>
      </c>
      <c r="F59" s="7" t="str">
        <f t="shared" si="3"/>
        <v>03</v>
      </c>
      <c r="G59" s="35">
        <f t="shared" si="4"/>
        <v>3</v>
      </c>
      <c r="H59" s="7" t="str">
        <f t="shared" si="50"/>
        <v>04:12</v>
      </c>
      <c r="I59" s="7" t="str">
        <f t="shared" si="51"/>
        <v>04</v>
      </c>
      <c r="J59" s="7" t="str">
        <f t="shared" si="52"/>
        <v>12</v>
      </c>
      <c r="K59" s="35">
        <f t="shared" si="53"/>
        <v>252</v>
      </c>
      <c r="L59" s="43" t="str">
        <f t="shared" si="54"/>
        <v>07:16</v>
      </c>
      <c r="M59" s="7" t="str">
        <f t="shared" si="55"/>
        <v>07</v>
      </c>
      <c r="N59" s="43" t="str">
        <f t="shared" si="25"/>
        <v>16</v>
      </c>
      <c r="O59" s="7">
        <f t="shared" si="46"/>
        <v>436</v>
      </c>
      <c r="P59" s="7" t="str">
        <f t="shared" si="56"/>
        <v>11:28</v>
      </c>
      <c r="Q59" s="7" t="str">
        <f t="shared" si="57"/>
        <v>11</v>
      </c>
      <c r="R59" s="7" t="str">
        <f t="shared" si="15"/>
        <v>28</v>
      </c>
      <c r="S59" s="7">
        <f t="shared" si="16"/>
        <v>688</v>
      </c>
      <c r="V59" s="7">
        <f t="shared" si="17"/>
        <v>0</v>
      </c>
    </row>
    <row r="60">
      <c r="A60" s="30">
        <v>0.06993055555555555</v>
      </c>
      <c r="B60" s="30">
        <v>0.07246527777777778</v>
      </c>
      <c r="C60" s="30">
        <v>0.07627314814814815</v>
      </c>
      <c r="D60" s="7" t="str">
        <f t="shared" si="30"/>
        <v>00:27</v>
      </c>
      <c r="E60" s="7" t="str">
        <f t="shared" si="2"/>
        <v>00</v>
      </c>
      <c r="F60" s="7" t="str">
        <f t="shared" si="3"/>
        <v>27</v>
      </c>
      <c r="G60" s="35">
        <f t="shared" si="4"/>
        <v>27</v>
      </c>
      <c r="H60" s="7" t="str">
        <f t="shared" si="50"/>
        <v>05:29</v>
      </c>
      <c r="I60" s="7" t="str">
        <f t="shared" si="51"/>
        <v>05</v>
      </c>
      <c r="J60" s="7" t="str">
        <f t="shared" si="52"/>
        <v>29</v>
      </c>
      <c r="K60" s="35">
        <f t="shared" si="53"/>
        <v>329</v>
      </c>
      <c r="L60" s="43" t="str">
        <f t="shared" si="54"/>
        <v>03:39</v>
      </c>
      <c r="M60" s="7" t="str">
        <f t="shared" si="55"/>
        <v>03</v>
      </c>
      <c r="N60" s="43" t="str">
        <f t="shared" si="25"/>
        <v>39</v>
      </c>
      <c r="O60" s="7">
        <f t="shared" si="46"/>
        <v>219</v>
      </c>
      <c r="P60" s="7" t="str">
        <f t="shared" si="56"/>
        <v>09:08</v>
      </c>
      <c r="Q60" s="7" t="str">
        <f t="shared" si="57"/>
        <v>09</v>
      </c>
      <c r="R60" s="7" t="str">
        <f t="shared" si="15"/>
        <v>08</v>
      </c>
      <c r="S60" s="7">
        <f t="shared" si="16"/>
        <v>548</v>
      </c>
      <c r="V60" s="7">
        <f t="shared" si="17"/>
        <v>0</v>
      </c>
    </row>
    <row r="61">
      <c r="A61" s="30">
        <v>0.07024305555555556</v>
      </c>
      <c r="B61" s="30">
        <v>0.07362268518518518</v>
      </c>
      <c r="C61" s="30">
        <v>0.07626157407407408</v>
      </c>
      <c r="D61" s="7" t="str">
        <f t="shared" si="30"/>
        <v>00:24</v>
      </c>
      <c r="E61" s="7" t="str">
        <f t="shared" si="2"/>
        <v>00</v>
      </c>
      <c r="F61" s="7" t="str">
        <f t="shared" si="3"/>
        <v>24</v>
      </c>
      <c r="G61" s="35">
        <f t="shared" si="4"/>
        <v>24</v>
      </c>
      <c r="H61" s="7" t="str">
        <f t="shared" si="50"/>
        <v>03:48</v>
      </c>
      <c r="I61" s="7" t="str">
        <f t="shared" si="51"/>
        <v>03</v>
      </c>
      <c r="J61" s="7" t="str">
        <f t="shared" si="52"/>
        <v>48</v>
      </c>
      <c r="K61" s="35">
        <f t="shared" si="53"/>
        <v>228</v>
      </c>
      <c r="L61" s="43" t="str">
        <f t="shared" si="54"/>
        <v>04:52</v>
      </c>
      <c r="M61" s="7" t="str">
        <f t="shared" si="55"/>
        <v>04</v>
      </c>
      <c r="N61" s="43" t="str">
        <f t="shared" si="25"/>
        <v>52</v>
      </c>
      <c r="O61" s="7">
        <f t="shared" si="46"/>
        <v>292</v>
      </c>
      <c r="P61" s="7" t="str">
        <f t="shared" si="56"/>
        <v>08:40</v>
      </c>
      <c r="Q61" s="7" t="str">
        <f t="shared" si="57"/>
        <v>08</v>
      </c>
      <c r="R61" s="7" t="str">
        <f t="shared" si="15"/>
        <v>40</v>
      </c>
      <c r="S61" s="7">
        <f t="shared" si="16"/>
        <v>520</v>
      </c>
      <c r="V61" s="7">
        <f t="shared" si="17"/>
        <v>0</v>
      </c>
    </row>
    <row r="62">
      <c r="A62" s="30">
        <v>0.07052083333333334</v>
      </c>
      <c r="B62" s="30">
        <v>0.0765625</v>
      </c>
      <c r="C62" s="30">
        <v>0.07887731481481482</v>
      </c>
      <c r="D62" s="7" t="str">
        <f t="shared" si="30"/>
        <v>00:10</v>
      </c>
      <c r="E62" s="7" t="str">
        <f t="shared" si="2"/>
        <v>00</v>
      </c>
      <c r="F62" s="7" t="str">
        <f t="shared" si="3"/>
        <v>10</v>
      </c>
      <c r="G62" s="35">
        <f t="shared" si="4"/>
        <v>10</v>
      </c>
      <c r="H62" s="7" t="str">
        <f t="shared" si="50"/>
        <v>03:20</v>
      </c>
      <c r="I62" s="7" t="str">
        <f t="shared" si="51"/>
        <v>03</v>
      </c>
      <c r="J62" s="7" t="str">
        <f t="shared" si="52"/>
        <v>20</v>
      </c>
      <c r="K62" s="35">
        <f t="shared" si="53"/>
        <v>200</v>
      </c>
      <c r="L62" s="43" t="str">
        <f t="shared" si="54"/>
        <v>08:42</v>
      </c>
      <c r="M62" s="7" t="str">
        <f t="shared" si="55"/>
        <v>08</v>
      </c>
      <c r="N62" s="43" t="str">
        <f t="shared" si="25"/>
        <v>42</v>
      </c>
      <c r="O62" s="7">
        <f t="shared" si="46"/>
        <v>522</v>
      </c>
      <c r="P62" s="7" t="str">
        <f t="shared" si="56"/>
        <v>12:02</v>
      </c>
      <c r="Q62" s="7" t="str">
        <f t="shared" si="57"/>
        <v>12</v>
      </c>
      <c r="R62" s="7" t="str">
        <f t="shared" si="15"/>
        <v>02</v>
      </c>
      <c r="S62" s="7">
        <f t="shared" si="16"/>
        <v>722</v>
      </c>
      <c r="V62" s="7">
        <f t="shared" si="17"/>
        <v>1</v>
      </c>
      <c r="W62" s="7">
        <f>IF(K62&lt;210, K62, 0)</f>
        <v>200</v>
      </c>
    </row>
    <row r="63">
      <c r="A63" s="30">
        <v>0.07063657407407407</v>
      </c>
      <c r="B63" s="3" t="s">
        <v>47</v>
      </c>
      <c r="C63" s="3" t="s">
        <v>47</v>
      </c>
      <c r="D63" s="7" t="str">
        <f t="shared" si="30"/>
        <v>01:04</v>
      </c>
      <c r="E63" s="7" t="str">
        <f t="shared" si="2"/>
        <v>01</v>
      </c>
      <c r="F63" s="7" t="str">
        <f t="shared" si="3"/>
        <v>04</v>
      </c>
      <c r="G63" s="35">
        <f t="shared" si="4"/>
        <v>64</v>
      </c>
      <c r="H63" s="3" t="s">
        <v>47</v>
      </c>
      <c r="I63" s="3" t="s">
        <v>47</v>
      </c>
      <c r="J63" s="3" t="s">
        <v>47</v>
      </c>
      <c r="K63" s="33" t="s">
        <v>47</v>
      </c>
      <c r="L63" s="44" t="s">
        <v>47</v>
      </c>
      <c r="M63" s="3" t="s">
        <v>47</v>
      </c>
      <c r="N63" s="43" t="str">
        <f t="shared" si="25"/>
        <v>-</v>
      </c>
      <c r="O63" s="3" t="s">
        <v>47</v>
      </c>
      <c r="R63" s="7" t="str">
        <f t="shared" si="15"/>
        <v/>
      </c>
      <c r="S63" s="7">
        <f t="shared" si="16"/>
        <v>0</v>
      </c>
      <c r="V63" s="7">
        <f t="shared" si="17"/>
        <v>0</v>
      </c>
    </row>
    <row r="64">
      <c r="A64" s="30">
        <v>0.07137731481481481</v>
      </c>
      <c r="B64" s="30">
        <v>0.07657407407407407</v>
      </c>
      <c r="C64" s="30">
        <v>0.07890046296296296</v>
      </c>
      <c r="D64" s="7" t="str">
        <f t="shared" si="30"/>
        <v>00:06</v>
      </c>
      <c r="E64" s="7" t="str">
        <f t="shared" si="2"/>
        <v>00</v>
      </c>
      <c r="F64" s="7" t="str">
        <f t="shared" si="3"/>
        <v>06</v>
      </c>
      <c r="G64" s="35">
        <f t="shared" si="4"/>
        <v>6</v>
      </c>
      <c r="H64" s="7" t="str">
        <f t="shared" ref="H64:H71" si="61">TEXT(C64-B64, "mm:ss")</f>
        <v>03:21</v>
      </c>
      <c r="I64" s="7" t="str">
        <f t="shared" ref="I64:I71" si="62">LEFT(H64,FIND(":",H64)-1)</f>
        <v>03</v>
      </c>
      <c r="J64" s="7" t="str">
        <f t="shared" ref="J64:J71" si="63">RIGHT(H64,2)</f>
        <v>21</v>
      </c>
      <c r="K64" s="35">
        <f t="shared" ref="K64:K71" si="64">I64*60+J64</f>
        <v>201</v>
      </c>
      <c r="L64" s="43" t="str">
        <f t="shared" ref="L64:L71" si="65">TEXT(B64-A64, "mm:ss")</f>
        <v>07:29</v>
      </c>
      <c r="M64" s="7" t="str">
        <f t="shared" ref="M64:M71" si="66">LEFT(L64,FIND(":",L64)-1)</f>
        <v>07</v>
      </c>
      <c r="N64" s="43" t="str">
        <f t="shared" si="25"/>
        <v>29</v>
      </c>
      <c r="O64" s="7">
        <f t="shared" ref="O64:O71" si="67">M64*60+N64</f>
        <v>449</v>
      </c>
      <c r="P64" s="7" t="str">
        <f t="shared" ref="P64:P71" si="68">TEXT(C64-A64, "mm:ss")</f>
        <v>10:50</v>
      </c>
      <c r="Q64" s="7" t="str">
        <f t="shared" ref="Q64:Q71" si="69">LEFT(P64,FIND(":",P64)-1)</f>
        <v>10</v>
      </c>
      <c r="R64" s="7" t="str">
        <f t="shared" si="15"/>
        <v>50</v>
      </c>
      <c r="S64" s="7">
        <f t="shared" si="16"/>
        <v>650</v>
      </c>
      <c r="V64" s="7">
        <f t="shared" si="17"/>
        <v>1</v>
      </c>
      <c r="W64" s="7">
        <f>IF(K64&lt;210, K64, 0)</f>
        <v>201</v>
      </c>
    </row>
    <row r="65">
      <c r="A65" s="30">
        <v>0.07144675925925927</v>
      </c>
      <c r="B65" s="30">
        <v>0.07496527777777778</v>
      </c>
      <c r="C65" s="30">
        <v>0.0778587962962963</v>
      </c>
      <c r="D65" s="7" t="str">
        <f t="shared" si="30"/>
        <v>01:50</v>
      </c>
      <c r="E65" s="7" t="str">
        <f t="shared" si="2"/>
        <v>01</v>
      </c>
      <c r="F65" s="7" t="str">
        <f t="shared" si="3"/>
        <v>50</v>
      </c>
      <c r="G65" s="35">
        <f t="shared" si="4"/>
        <v>110</v>
      </c>
      <c r="H65" s="7" t="str">
        <f t="shared" si="61"/>
        <v>04:10</v>
      </c>
      <c r="I65" s="7" t="str">
        <f t="shared" si="62"/>
        <v>04</v>
      </c>
      <c r="J65" s="7" t="str">
        <f t="shared" si="63"/>
        <v>10</v>
      </c>
      <c r="K65" s="35">
        <f t="shared" si="64"/>
        <v>250</v>
      </c>
      <c r="L65" s="43" t="str">
        <f t="shared" si="65"/>
        <v>05:04</v>
      </c>
      <c r="M65" s="7" t="str">
        <f t="shared" si="66"/>
        <v>05</v>
      </c>
      <c r="N65" s="43" t="str">
        <f t="shared" si="25"/>
        <v>04</v>
      </c>
      <c r="O65" s="7">
        <f t="shared" si="67"/>
        <v>304</v>
      </c>
      <c r="P65" s="7" t="str">
        <f t="shared" si="68"/>
        <v>09:14</v>
      </c>
      <c r="Q65" s="7" t="str">
        <f t="shared" si="69"/>
        <v>09</v>
      </c>
      <c r="R65" s="7" t="str">
        <f t="shared" si="15"/>
        <v>14</v>
      </c>
      <c r="S65" s="7">
        <f t="shared" si="16"/>
        <v>554</v>
      </c>
      <c r="V65" s="7">
        <f t="shared" si="17"/>
        <v>0</v>
      </c>
    </row>
    <row r="66">
      <c r="A66" s="30">
        <v>0.07271990740740741</v>
      </c>
      <c r="B66" s="30">
        <v>0.07800925925925926</v>
      </c>
      <c r="C66" s="30">
        <v>0.08127314814814815</v>
      </c>
      <c r="D66" s="7" t="str">
        <f t="shared" si="30"/>
        <v>00:57</v>
      </c>
      <c r="E66" s="7" t="str">
        <f t="shared" si="2"/>
        <v>00</v>
      </c>
      <c r="F66" s="7" t="str">
        <f t="shared" si="3"/>
        <v>57</v>
      </c>
      <c r="G66" s="35">
        <f t="shared" si="4"/>
        <v>57</v>
      </c>
      <c r="H66" s="7" t="str">
        <f t="shared" si="61"/>
        <v>04:42</v>
      </c>
      <c r="I66" s="7" t="str">
        <f t="shared" si="62"/>
        <v>04</v>
      </c>
      <c r="J66" s="7" t="str">
        <f t="shared" si="63"/>
        <v>42</v>
      </c>
      <c r="K66" s="35">
        <f t="shared" si="64"/>
        <v>282</v>
      </c>
      <c r="L66" s="43" t="str">
        <f t="shared" si="65"/>
        <v>07:37</v>
      </c>
      <c r="M66" s="7" t="str">
        <f t="shared" si="66"/>
        <v>07</v>
      </c>
      <c r="N66" s="43" t="str">
        <f t="shared" si="25"/>
        <v>37</v>
      </c>
      <c r="O66" s="7">
        <f t="shared" si="67"/>
        <v>457</v>
      </c>
      <c r="P66" s="7" t="str">
        <f t="shared" si="68"/>
        <v>12:19</v>
      </c>
      <c r="Q66" s="7" t="str">
        <f t="shared" si="69"/>
        <v>12</v>
      </c>
      <c r="R66" s="7" t="str">
        <f t="shared" si="15"/>
        <v>19</v>
      </c>
      <c r="S66" s="7">
        <f t="shared" si="16"/>
        <v>739</v>
      </c>
      <c r="V66" s="7">
        <f t="shared" si="17"/>
        <v>0</v>
      </c>
    </row>
    <row r="67">
      <c r="A67" s="30">
        <v>0.07337962962962963</v>
      </c>
      <c r="B67" s="30">
        <v>0.07912037037037037</v>
      </c>
      <c r="C67" s="30">
        <v>0.08120370370370371</v>
      </c>
      <c r="D67" s="7" t="str">
        <f t="shared" si="30"/>
        <v>00:52</v>
      </c>
      <c r="E67" s="7" t="str">
        <f t="shared" si="2"/>
        <v>00</v>
      </c>
      <c r="F67" s="7" t="str">
        <f t="shared" si="3"/>
        <v>52</v>
      </c>
      <c r="G67" s="35">
        <f t="shared" si="4"/>
        <v>52</v>
      </c>
      <c r="H67" s="7" t="str">
        <f t="shared" si="61"/>
        <v>03:00</v>
      </c>
      <c r="I67" s="7" t="str">
        <f t="shared" si="62"/>
        <v>03</v>
      </c>
      <c r="J67" s="7" t="str">
        <f t="shared" si="63"/>
        <v>00</v>
      </c>
      <c r="K67" s="35">
        <f t="shared" si="64"/>
        <v>180</v>
      </c>
      <c r="L67" s="43" t="str">
        <f t="shared" si="65"/>
        <v>08:16</v>
      </c>
      <c r="M67" s="7" t="str">
        <f t="shared" si="66"/>
        <v>08</v>
      </c>
      <c r="N67" s="43" t="str">
        <f t="shared" si="25"/>
        <v>16</v>
      </c>
      <c r="O67" s="7">
        <f t="shared" si="67"/>
        <v>496</v>
      </c>
      <c r="P67" s="7" t="str">
        <f t="shared" si="68"/>
        <v>11:16</v>
      </c>
      <c r="Q67" s="7" t="str">
        <f t="shared" si="69"/>
        <v>11</v>
      </c>
      <c r="R67" s="7" t="str">
        <f t="shared" si="15"/>
        <v>16</v>
      </c>
      <c r="S67" s="7">
        <f t="shared" si="16"/>
        <v>676</v>
      </c>
      <c r="V67" s="7">
        <f t="shared" si="17"/>
        <v>1</v>
      </c>
      <c r="W67" s="7">
        <f t="shared" ref="W67:W68" si="70">IF(K67&lt;210, K67, 0)</f>
        <v>180</v>
      </c>
    </row>
    <row r="68">
      <c r="A68" s="30">
        <v>0.07398148148148148</v>
      </c>
      <c r="B68" s="30">
        <v>0.0780787037037037</v>
      </c>
      <c r="C68" s="30">
        <v>0.07980324074074074</v>
      </c>
      <c r="D68" s="7" t="str">
        <f t="shared" si="30"/>
        <v>01:41</v>
      </c>
      <c r="E68" s="7" t="str">
        <f t="shared" si="2"/>
        <v>01</v>
      </c>
      <c r="F68" s="7" t="str">
        <f t="shared" si="3"/>
        <v>41</v>
      </c>
      <c r="G68" s="35">
        <f t="shared" si="4"/>
        <v>101</v>
      </c>
      <c r="H68" s="7" t="str">
        <f t="shared" si="61"/>
        <v>02:29</v>
      </c>
      <c r="I68" s="7" t="str">
        <f t="shared" si="62"/>
        <v>02</v>
      </c>
      <c r="J68" s="7" t="str">
        <f t="shared" si="63"/>
        <v>29</v>
      </c>
      <c r="K68" s="35">
        <f t="shared" si="64"/>
        <v>149</v>
      </c>
      <c r="L68" s="43" t="str">
        <f t="shared" si="65"/>
        <v>05:54</v>
      </c>
      <c r="M68" s="7" t="str">
        <f t="shared" si="66"/>
        <v>05</v>
      </c>
      <c r="N68" s="43" t="str">
        <f t="shared" si="25"/>
        <v>54</v>
      </c>
      <c r="O68" s="7">
        <f t="shared" si="67"/>
        <v>354</v>
      </c>
      <c r="P68" s="7" t="str">
        <f t="shared" si="68"/>
        <v>08:23</v>
      </c>
      <c r="Q68" s="7" t="str">
        <f t="shared" si="69"/>
        <v>08</v>
      </c>
      <c r="R68" s="7" t="str">
        <f t="shared" si="15"/>
        <v>23</v>
      </c>
      <c r="S68" s="7">
        <f t="shared" si="16"/>
        <v>503</v>
      </c>
      <c r="V68" s="7">
        <f t="shared" si="17"/>
        <v>1</v>
      </c>
      <c r="W68" s="7">
        <f t="shared" si="70"/>
        <v>149</v>
      </c>
    </row>
    <row r="69">
      <c r="A69" s="30">
        <v>0.07515046296296296</v>
      </c>
      <c r="B69" s="30">
        <v>0.07991898148148148</v>
      </c>
      <c r="C69" s="30">
        <v>0.08246527777777778</v>
      </c>
      <c r="D69" s="7" t="str">
        <f t="shared" si="30"/>
        <v>00:58</v>
      </c>
      <c r="E69" s="7" t="str">
        <f t="shared" si="2"/>
        <v>00</v>
      </c>
      <c r="F69" s="7" t="str">
        <f t="shared" si="3"/>
        <v>58</v>
      </c>
      <c r="G69" s="35">
        <f t="shared" si="4"/>
        <v>58</v>
      </c>
      <c r="H69" s="7" t="str">
        <f t="shared" si="61"/>
        <v>03:40</v>
      </c>
      <c r="I69" s="7" t="str">
        <f t="shared" si="62"/>
        <v>03</v>
      </c>
      <c r="J69" s="7" t="str">
        <f t="shared" si="63"/>
        <v>40</v>
      </c>
      <c r="K69" s="35">
        <f t="shared" si="64"/>
        <v>220</v>
      </c>
      <c r="L69" s="43" t="str">
        <f t="shared" si="65"/>
        <v>06:52</v>
      </c>
      <c r="M69" s="7" t="str">
        <f t="shared" si="66"/>
        <v>06</v>
      </c>
      <c r="N69" s="43" t="str">
        <f t="shared" si="25"/>
        <v>52</v>
      </c>
      <c r="O69" s="7">
        <f t="shared" si="67"/>
        <v>412</v>
      </c>
      <c r="P69" s="7" t="str">
        <f t="shared" si="68"/>
        <v>10:32</v>
      </c>
      <c r="Q69" s="7" t="str">
        <f t="shared" si="69"/>
        <v>10</v>
      </c>
      <c r="R69" s="7" t="str">
        <f t="shared" si="15"/>
        <v>32</v>
      </c>
      <c r="S69" s="7">
        <f t="shared" si="16"/>
        <v>632</v>
      </c>
      <c r="V69" s="7">
        <f t="shared" si="17"/>
        <v>0</v>
      </c>
    </row>
    <row r="70">
      <c r="A70" s="30">
        <v>0.07582175925925926</v>
      </c>
      <c r="B70" s="30">
        <v>0.08258101851851851</v>
      </c>
      <c r="C70" s="30">
        <v>0.08614583333333334</v>
      </c>
      <c r="D70" s="7" t="str">
        <f t="shared" si="30"/>
        <v>00:20</v>
      </c>
      <c r="E70" s="7" t="str">
        <f t="shared" si="2"/>
        <v>00</v>
      </c>
      <c r="F70" s="7" t="str">
        <f t="shared" si="3"/>
        <v>20</v>
      </c>
      <c r="G70" s="35">
        <f t="shared" si="4"/>
        <v>20</v>
      </c>
      <c r="H70" s="7" t="str">
        <f t="shared" si="61"/>
        <v>05:08</v>
      </c>
      <c r="I70" s="7" t="str">
        <f t="shared" si="62"/>
        <v>05</v>
      </c>
      <c r="J70" s="7" t="str">
        <f t="shared" si="63"/>
        <v>08</v>
      </c>
      <c r="K70" s="35">
        <f t="shared" si="64"/>
        <v>308</v>
      </c>
      <c r="L70" s="43" t="str">
        <f t="shared" si="65"/>
        <v>09:44</v>
      </c>
      <c r="M70" s="7" t="str">
        <f t="shared" si="66"/>
        <v>09</v>
      </c>
      <c r="N70" s="43" t="str">
        <f t="shared" si="25"/>
        <v>44</v>
      </c>
      <c r="O70" s="7">
        <f t="shared" si="67"/>
        <v>584</v>
      </c>
      <c r="P70" s="7" t="str">
        <f t="shared" si="68"/>
        <v>14:52</v>
      </c>
      <c r="Q70" s="7" t="str">
        <f t="shared" si="69"/>
        <v>14</v>
      </c>
      <c r="R70" s="7" t="str">
        <f t="shared" si="15"/>
        <v>52</v>
      </c>
      <c r="S70" s="7">
        <f t="shared" si="16"/>
        <v>892</v>
      </c>
      <c r="V70" s="7">
        <f t="shared" si="17"/>
        <v>0</v>
      </c>
    </row>
    <row r="71">
      <c r="A71" s="30">
        <v>0.07605324074074074</v>
      </c>
      <c r="B71" s="30">
        <v>0.07913194444444445</v>
      </c>
      <c r="C71" s="30">
        <v>0.08032407407407408</v>
      </c>
      <c r="G71" s="35"/>
      <c r="H71" s="7" t="str">
        <f t="shared" si="61"/>
        <v>01:43</v>
      </c>
      <c r="I71" s="7" t="str">
        <f t="shared" si="62"/>
        <v>01</v>
      </c>
      <c r="J71" s="7" t="str">
        <f t="shared" si="63"/>
        <v>43</v>
      </c>
      <c r="K71" s="35">
        <f t="shared" si="64"/>
        <v>103</v>
      </c>
      <c r="L71" s="43" t="str">
        <f t="shared" si="65"/>
        <v>04:26</v>
      </c>
      <c r="M71" s="7" t="str">
        <f t="shared" si="66"/>
        <v>04</v>
      </c>
      <c r="N71" s="43" t="str">
        <f t="shared" si="25"/>
        <v>26</v>
      </c>
      <c r="O71" s="7">
        <f t="shared" si="67"/>
        <v>266</v>
      </c>
      <c r="P71" s="7" t="str">
        <f t="shared" si="68"/>
        <v>06:09</v>
      </c>
      <c r="Q71" s="7" t="str">
        <f t="shared" si="69"/>
        <v>06</v>
      </c>
      <c r="R71" s="7" t="str">
        <f t="shared" si="15"/>
        <v>09</v>
      </c>
      <c r="S71" s="7">
        <f t="shared" si="16"/>
        <v>369</v>
      </c>
      <c r="V71" s="7">
        <f t="shared" si="17"/>
        <v>1</v>
      </c>
      <c r="W71" s="7">
        <f>IF(K71&lt;210, K71, 0)</f>
        <v>103</v>
      </c>
    </row>
    <row r="72">
      <c r="E72" s="3" t="s">
        <v>146</v>
      </c>
      <c r="G72" s="35">
        <f>AVERAGE(G15:G71)</f>
        <v>50.89285714</v>
      </c>
      <c r="K72" s="35">
        <f>AVERAGE(K2:K71)</f>
        <v>219.6</v>
      </c>
      <c r="L72" s="43"/>
      <c r="N72" s="43" t="str">
        <f t="shared" si="25"/>
        <v/>
      </c>
      <c r="O72" s="7">
        <f>AVERAGE(O2:O71)</f>
        <v>278.3030303</v>
      </c>
      <c r="R72" s="7" t="str">
        <f t="shared" si="15"/>
        <v/>
      </c>
      <c r="S72" s="7">
        <f>AVERAGE(S2:S71)</f>
        <v>466.3142857</v>
      </c>
      <c r="V72" s="7">
        <f>SUM(V2:V71)</f>
        <v>29</v>
      </c>
    </row>
    <row r="73">
      <c r="G73" s="35"/>
      <c r="K73" s="35"/>
    </row>
    <row r="74">
      <c r="G74" s="35"/>
      <c r="K74" s="35"/>
    </row>
    <row r="75">
      <c r="G75" s="35"/>
      <c r="K75" s="35"/>
    </row>
    <row r="76">
      <c r="G76" s="35"/>
      <c r="K76" s="35"/>
    </row>
    <row r="77">
      <c r="G77" s="35"/>
      <c r="K77" s="35"/>
    </row>
    <row r="78">
      <c r="G78" s="35"/>
      <c r="K78" s="35"/>
    </row>
    <row r="79">
      <c r="G79" s="35"/>
      <c r="K79" s="35"/>
    </row>
    <row r="80">
      <c r="G80" s="35"/>
      <c r="K80" s="35"/>
    </row>
    <row r="81">
      <c r="G81" s="35"/>
      <c r="K81" s="35"/>
    </row>
    <row r="82">
      <c r="G82" s="35"/>
      <c r="K82" s="35"/>
    </row>
    <row r="83">
      <c r="G83" s="35"/>
      <c r="K83" s="35"/>
    </row>
    <row r="84">
      <c r="G84" s="35"/>
      <c r="K84" s="35"/>
    </row>
    <row r="85">
      <c r="G85" s="35"/>
      <c r="K85" s="35"/>
    </row>
    <row r="86">
      <c r="G86" s="35"/>
      <c r="K86" s="35"/>
    </row>
    <row r="87">
      <c r="G87" s="35"/>
      <c r="K87" s="35"/>
    </row>
    <row r="88">
      <c r="G88" s="35"/>
      <c r="K88" s="35"/>
    </row>
    <row r="89">
      <c r="G89" s="35"/>
      <c r="K89" s="35"/>
    </row>
    <row r="90">
      <c r="G90" s="35"/>
      <c r="K90" s="35"/>
    </row>
    <row r="91">
      <c r="G91" s="35"/>
      <c r="K91" s="35"/>
    </row>
    <row r="92">
      <c r="G92" s="35"/>
      <c r="K92" s="35"/>
    </row>
    <row r="93">
      <c r="G93" s="35"/>
      <c r="K93" s="35"/>
    </row>
    <row r="94">
      <c r="G94" s="35"/>
      <c r="K94" s="35"/>
    </row>
    <row r="95">
      <c r="G95" s="35"/>
      <c r="K95" s="35"/>
    </row>
    <row r="96">
      <c r="G96" s="35"/>
      <c r="K96" s="35"/>
    </row>
    <row r="97">
      <c r="G97" s="35"/>
      <c r="K97" s="35"/>
    </row>
    <row r="98">
      <c r="G98" s="35"/>
      <c r="K98" s="35"/>
    </row>
    <row r="99">
      <c r="G99" s="35"/>
      <c r="K99" s="35"/>
    </row>
    <row r="100">
      <c r="G100" s="35"/>
      <c r="K100" s="35"/>
    </row>
    <row r="101">
      <c r="G101" s="35"/>
      <c r="K101" s="35"/>
    </row>
    <row r="102">
      <c r="G102" s="35"/>
      <c r="K102" s="35"/>
    </row>
    <row r="103">
      <c r="G103" s="35"/>
      <c r="K103" s="35"/>
    </row>
    <row r="104">
      <c r="G104" s="35"/>
      <c r="K104" s="35"/>
    </row>
    <row r="105">
      <c r="G105" s="35"/>
      <c r="K105" s="35"/>
    </row>
    <row r="106">
      <c r="G106" s="35"/>
      <c r="K106" s="35"/>
    </row>
    <row r="107">
      <c r="G107" s="35"/>
      <c r="K107" s="35"/>
    </row>
    <row r="108">
      <c r="G108" s="35"/>
      <c r="K108" s="35"/>
    </row>
    <row r="109">
      <c r="G109" s="35"/>
      <c r="K109" s="35"/>
    </row>
    <row r="110">
      <c r="G110" s="35"/>
      <c r="K110" s="35"/>
    </row>
    <row r="111">
      <c r="G111" s="35"/>
      <c r="K111" s="35"/>
    </row>
    <row r="112">
      <c r="G112" s="35"/>
      <c r="K112" s="35"/>
    </row>
    <row r="113">
      <c r="G113" s="35"/>
      <c r="K113" s="35"/>
    </row>
    <row r="114">
      <c r="G114" s="35"/>
      <c r="K114" s="35"/>
    </row>
    <row r="115">
      <c r="G115" s="35"/>
      <c r="K115" s="35"/>
    </row>
    <row r="116">
      <c r="G116" s="35"/>
      <c r="K116" s="35"/>
    </row>
    <row r="117">
      <c r="G117" s="35"/>
      <c r="K117" s="35"/>
    </row>
    <row r="118">
      <c r="G118" s="35"/>
      <c r="K118" s="35"/>
    </row>
    <row r="119">
      <c r="G119" s="35"/>
      <c r="K119" s="35"/>
    </row>
    <row r="120">
      <c r="G120" s="35"/>
      <c r="K120" s="35"/>
    </row>
    <row r="121">
      <c r="G121" s="35"/>
      <c r="K121" s="35"/>
    </row>
    <row r="122">
      <c r="G122" s="35"/>
      <c r="K122" s="35"/>
    </row>
    <row r="123">
      <c r="G123" s="35"/>
      <c r="K123" s="35"/>
    </row>
    <row r="124">
      <c r="G124" s="35"/>
      <c r="K124" s="35"/>
    </row>
    <row r="125">
      <c r="G125" s="35"/>
      <c r="K125" s="35"/>
    </row>
    <row r="126">
      <c r="G126" s="35"/>
      <c r="K126" s="35"/>
    </row>
    <row r="127">
      <c r="G127" s="35"/>
      <c r="K127" s="35"/>
    </row>
    <row r="128">
      <c r="G128" s="35"/>
      <c r="K128" s="35"/>
    </row>
    <row r="129">
      <c r="G129" s="35"/>
      <c r="K129" s="35"/>
    </row>
    <row r="130">
      <c r="G130" s="35"/>
      <c r="K130" s="35"/>
    </row>
    <row r="131">
      <c r="G131" s="35"/>
      <c r="K131" s="35"/>
    </row>
    <row r="132">
      <c r="G132" s="35"/>
      <c r="K132" s="35"/>
    </row>
    <row r="133">
      <c r="G133" s="35"/>
      <c r="K133" s="35"/>
    </row>
    <row r="134">
      <c r="G134" s="35"/>
      <c r="K134" s="35"/>
    </row>
    <row r="135">
      <c r="G135" s="35"/>
      <c r="K135" s="35"/>
    </row>
    <row r="136">
      <c r="G136" s="35"/>
      <c r="K136" s="35"/>
    </row>
    <row r="137">
      <c r="G137" s="35"/>
      <c r="K137" s="35"/>
    </row>
    <row r="138">
      <c r="G138" s="35"/>
      <c r="K138" s="35"/>
    </row>
    <row r="139">
      <c r="G139" s="35"/>
      <c r="K139" s="35"/>
    </row>
    <row r="140">
      <c r="G140" s="35"/>
      <c r="K140" s="35"/>
    </row>
    <row r="141">
      <c r="G141" s="35"/>
      <c r="K141" s="35"/>
    </row>
    <row r="142">
      <c r="G142" s="35"/>
      <c r="K142" s="35"/>
    </row>
    <row r="143">
      <c r="G143" s="35"/>
      <c r="K143" s="35"/>
    </row>
    <row r="144">
      <c r="G144" s="35"/>
      <c r="K144" s="35"/>
    </row>
    <row r="145">
      <c r="G145" s="35"/>
      <c r="K145" s="35"/>
    </row>
    <row r="146">
      <c r="G146" s="35"/>
      <c r="K146" s="35"/>
    </row>
    <row r="147">
      <c r="G147" s="35"/>
      <c r="K147" s="35"/>
    </row>
    <row r="148">
      <c r="G148" s="35"/>
      <c r="K148" s="35"/>
    </row>
    <row r="149">
      <c r="G149" s="35"/>
      <c r="K149" s="35"/>
    </row>
    <row r="150">
      <c r="G150" s="35"/>
      <c r="K150" s="35"/>
    </row>
    <row r="151">
      <c r="G151" s="35"/>
      <c r="K151" s="35"/>
    </row>
    <row r="152">
      <c r="G152" s="35"/>
      <c r="K152" s="35"/>
    </row>
    <row r="153">
      <c r="G153" s="35"/>
      <c r="K153" s="35"/>
    </row>
    <row r="154">
      <c r="G154" s="35"/>
      <c r="K154" s="35"/>
    </row>
    <row r="155">
      <c r="G155" s="35"/>
      <c r="K155" s="35"/>
    </row>
    <row r="156">
      <c r="G156" s="35"/>
      <c r="K156" s="35"/>
    </row>
    <row r="157">
      <c r="G157" s="35"/>
      <c r="K157" s="35"/>
    </row>
    <row r="158">
      <c r="G158" s="35"/>
      <c r="K158" s="35"/>
    </row>
    <row r="159">
      <c r="G159" s="35"/>
      <c r="K159" s="35"/>
    </row>
    <row r="160">
      <c r="G160" s="35"/>
      <c r="K160" s="35"/>
    </row>
    <row r="161">
      <c r="G161" s="35"/>
      <c r="K161" s="35"/>
    </row>
    <row r="162">
      <c r="G162" s="35"/>
      <c r="K162" s="35"/>
    </row>
    <row r="163">
      <c r="G163" s="35"/>
      <c r="K163" s="35"/>
    </row>
    <row r="164">
      <c r="G164" s="35"/>
      <c r="K164" s="35"/>
    </row>
    <row r="165">
      <c r="G165" s="35"/>
      <c r="K165" s="35"/>
    </row>
    <row r="166">
      <c r="G166" s="35"/>
      <c r="K166" s="35"/>
    </row>
    <row r="167">
      <c r="G167" s="35"/>
      <c r="K167" s="35"/>
    </row>
    <row r="168">
      <c r="G168" s="35"/>
      <c r="K168" s="35"/>
    </row>
    <row r="169">
      <c r="G169" s="35"/>
      <c r="K169" s="35"/>
    </row>
    <row r="170">
      <c r="G170" s="35"/>
      <c r="K170" s="35"/>
    </row>
    <row r="171">
      <c r="G171" s="35"/>
      <c r="K171" s="35"/>
    </row>
    <row r="172">
      <c r="G172" s="35"/>
      <c r="K172" s="35"/>
    </row>
    <row r="173">
      <c r="G173" s="35"/>
      <c r="K173" s="35"/>
    </row>
    <row r="174">
      <c r="G174" s="35"/>
      <c r="K174" s="35"/>
    </row>
    <row r="175">
      <c r="G175" s="35"/>
      <c r="K175" s="35"/>
    </row>
    <row r="176">
      <c r="G176" s="35"/>
      <c r="K176" s="35"/>
    </row>
    <row r="177">
      <c r="G177" s="35"/>
      <c r="K177" s="35"/>
    </row>
    <row r="178">
      <c r="G178" s="35"/>
      <c r="K178" s="35"/>
    </row>
    <row r="179">
      <c r="G179" s="35"/>
      <c r="K179" s="35"/>
    </row>
    <row r="180">
      <c r="G180" s="35"/>
      <c r="K180" s="35"/>
    </row>
    <row r="181">
      <c r="G181" s="35"/>
      <c r="K181" s="35"/>
    </row>
    <row r="182">
      <c r="G182" s="35"/>
      <c r="K182" s="35"/>
    </row>
    <row r="183">
      <c r="G183" s="35"/>
      <c r="K183" s="35"/>
    </row>
    <row r="184">
      <c r="G184" s="35"/>
      <c r="K184" s="35"/>
    </row>
    <row r="185">
      <c r="G185" s="35"/>
      <c r="K185" s="35"/>
    </row>
    <row r="186">
      <c r="G186" s="35"/>
      <c r="K186" s="35"/>
    </row>
    <row r="187">
      <c r="G187" s="35"/>
      <c r="K187" s="35"/>
    </row>
    <row r="188">
      <c r="G188" s="35"/>
      <c r="K188" s="35"/>
    </row>
    <row r="189">
      <c r="G189" s="35"/>
      <c r="K189" s="35"/>
    </row>
    <row r="190">
      <c r="G190" s="35"/>
      <c r="K190" s="35"/>
    </row>
    <row r="191">
      <c r="G191" s="35"/>
      <c r="K191" s="35"/>
    </row>
    <row r="192">
      <c r="G192" s="35"/>
      <c r="K192" s="35"/>
    </row>
    <row r="193">
      <c r="G193" s="35"/>
      <c r="K193" s="35"/>
    </row>
    <row r="194">
      <c r="G194" s="35"/>
      <c r="K194" s="35"/>
    </row>
    <row r="195">
      <c r="G195" s="35"/>
      <c r="K195" s="35"/>
    </row>
    <row r="196">
      <c r="G196" s="35"/>
      <c r="K196" s="35"/>
    </row>
    <row r="197">
      <c r="G197" s="35"/>
      <c r="K197" s="35"/>
    </row>
    <row r="198">
      <c r="G198" s="35"/>
      <c r="K198" s="35"/>
    </row>
    <row r="199">
      <c r="G199" s="35"/>
      <c r="K199" s="35"/>
    </row>
    <row r="200">
      <c r="G200" s="35"/>
      <c r="K200" s="35"/>
    </row>
    <row r="201">
      <c r="G201" s="35"/>
      <c r="K201" s="35"/>
    </row>
    <row r="202">
      <c r="G202" s="35"/>
      <c r="K202" s="35"/>
    </row>
    <row r="203">
      <c r="G203" s="35"/>
      <c r="K203" s="35"/>
    </row>
    <row r="204">
      <c r="G204" s="35"/>
      <c r="K204" s="35"/>
    </row>
    <row r="205">
      <c r="G205" s="35"/>
      <c r="K205" s="35"/>
    </row>
    <row r="206">
      <c r="G206" s="35"/>
      <c r="K206" s="35"/>
    </row>
    <row r="207">
      <c r="G207" s="35"/>
      <c r="K207" s="35"/>
    </row>
    <row r="208">
      <c r="G208" s="35"/>
      <c r="K208" s="35"/>
    </row>
    <row r="209">
      <c r="G209" s="35"/>
      <c r="K209" s="35"/>
    </row>
    <row r="210">
      <c r="G210" s="35"/>
      <c r="K210" s="35"/>
    </row>
    <row r="211">
      <c r="G211" s="35"/>
      <c r="K211" s="35"/>
    </row>
    <row r="212">
      <c r="G212" s="35"/>
      <c r="K212" s="35"/>
    </row>
    <row r="213">
      <c r="G213" s="35"/>
      <c r="K213" s="35"/>
    </row>
    <row r="214">
      <c r="G214" s="35"/>
      <c r="K214" s="35"/>
    </row>
    <row r="215">
      <c r="G215" s="35"/>
      <c r="K215" s="35"/>
    </row>
    <row r="216">
      <c r="G216" s="35"/>
      <c r="K216" s="35"/>
    </row>
    <row r="217">
      <c r="G217" s="35"/>
      <c r="K217" s="35"/>
    </row>
    <row r="218">
      <c r="G218" s="35"/>
      <c r="K218" s="35"/>
    </row>
    <row r="219">
      <c r="G219" s="35"/>
      <c r="K219" s="35"/>
    </row>
    <row r="220">
      <c r="G220" s="35"/>
      <c r="K220" s="35"/>
    </row>
    <row r="221">
      <c r="G221" s="35"/>
      <c r="K221" s="35"/>
    </row>
    <row r="222">
      <c r="G222" s="35"/>
      <c r="K222" s="35"/>
    </row>
    <row r="223">
      <c r="G223" s="35"/>
      <c r="K223" s="35"/>
    </row>
    <row r="224">
      <c r="G224" s="35"/>
      <c r="K224" s="35"/>
    </row>
    <row r="225">
      <c r="G225" s="35"/>
      <c r="K225" s="35"/>
    </row>
    <row r="226">
      <c r="G226" s="35"/>
      <c r="K226" s="35"/>
    </row>
    <row r="227">
      <c r="G227" s="35"/>
      <c r="K227" s="35"/>
    </row>
    <row r="228">
      <c r="G228" s="35"/>
      <c r="K228" s="35"/>
    </row>
    <row r="229">
      <c r="G229" s="35"/>
      <c r="K229" s="35"/>
    </row>
    <row r="230">
      <c r="G230" s="35"/>
      <c r="K230" s="35"/>
    </row>
    <row r="231">
      <c r="G231" s="35"/>
      <c r="K231" s="35"/>
    </row>
    <row r="232">
      <c r="G232" s="35"/>
      <c r="K232" s="35"/>
    </row>
    <row r="233">
      <c r="G233" s="35"/>
      <c r="K233" s="35"/>
    </row>
    <row r="234">
      <c r="G234" s="35"/>
      <c r="K234" s="35"/>
    </row>
    <row r="235">
      <c r="G235" s="35"/>
      <c r="K235" s="35"/>
    </row>
    <row r="236">
      <c r="G236" s="35"/>
      <c r="K236" s="35"/>
    </row>
    <row r="237">
      <c r="G237" s="35"/>
      <c r="K237" s="35"/>
    </row>
    <row r="238">
      <c r="G238" s="35"/>
      <c r="K238" s="35"/>
    </row>
    <row r="239">
      <c r="G239" s="35"/>
      <c r="K239" s="35"/>
    </row>
    <row r="240">
      <c r="G240" s="35"/>
      <c r="K240" s="35"/>
    </row>
    <row r="241">
      <c r="G241" s="35"/>
      <c r="K241" s="35"/>
    </row>
    <row r="242">
      <c r="G242" s="35"/>
      <c r="K242" s="35"/>
    </row>
    <row r="243">
      <c r="G243" s="35"/>
      <c r="K243" s="35"/>
    </row>
    <row r="244">
      <c r="G244" s="35"/>
      <c r="K244" s="35"/>
    </row>
    <row r="245">
      <c r="G245" s="35"/>
      <c r="K245" s="35"/>
    </row>
    <row r="246">
      <c r="G246" s="35"/>
      <c r="K246" s="35"/>
    </row>
    <row r="247">
      <c r="G247" s="35"/>
      <c r="K247" s="35"/>
    </row>
    <row r="248">
      <c r="G248" s="35"/>
      <c r="K248" s="35"/>
    </row>
    <row r="249">
      <c r="G249" s="35"/>
      <c r="K249" s="35"/>
    </row>
    <row r="250">
      <c r="G250" s="35"/>
      <c r="K250" s="35"/>
    </row>
    <row r="251">
      <c r="G251" s="35"/>
      <c r="K251" s="35"/>
    </row>
    <row r="252">
      <c r="G252" s="35"/>
      <c r="K252" s="35"/>
    </row>
    <row r="253">
      <c r="G253" s="35"/>
      <c r="K253" s="35"/>
    </row>
    <row r="254">
      <c r="G254" s="35"/>
      <c r="K254" s="35"/>
    </row>
    <row r="255">
      <c r="G255" s="35"/>
      <c r="K255" s="35"/>
    </row>
    <row r="256">
      <c r="G256" s="35"/>
      <c r="K256" s="35"/>
    </row>
    <row r="257">
      <c r="G257" s="35"/>
      <c r="K257" s="35"/>
    </row>
    <row r="258">
      <c r="G258" s="35"/>
      <c r="K258" s="35"/>
    </row>
    <row r="259">
      <c r="G259" s="35"/>
      <c r="K259" s="35"/>
    </row>
    <row r="260">
      <c r="G260" s="35"/>
      <c r="K260" s="35"/>
    </row>
    <row r="261">
      <c r="G261" s="35"/>
      <c r="K261" s="35"/>
    </row>
    <row r="262">
      <c r="G262" s="35"/>
      <c r="K262" s="35"/>
    </row>
    <row r="263">
      <c r="G263" s="35"/>
      <c r="K263" s="35"/>
    </row>
    <row r="264">
      <c r="G264" s="35"/>
      <c r="K264" s="35"/>
    </row>
    <row r="265">
      <c r="G265" s="35"/>
      <c r="K265" s="35"/>
    </row>
    <row r="266">
      <c r="G266" s="35"/>
      <c r="K266" s="35"/>
    </row>
    <row r="267">
      <c r="G267" s="35"/>
      <c r="K267" s="35"/>
    </row>
    <row r="268">
      <c r="G268" s="35"/>
      <c r="K268" s="35"/>
    </row>
    <row r="269">
      <c r="G269" s="35"/>
      <c r="K269" s="35"/>
    </row>
    <row r="270">
      <c r="G270" s="35"/>
      <c r="K270" s="35"/>
    </row>
    <row r="271">
      <c r="G271" s="35"/>
      <c r="K271" s="35"/>
    </row>
    <row r="272">
      <c r="G272" s="35"/>
      <c r="K272" s="35"/>
    </row>
    <row r="273">
      <c r="G273" s="35"/>
      <c r="K273" s="35"/>
    </row>
    <row r="274">
      <c r="G274" s="35"/>
      <c r="K274" s="35"/>
    </row>
    <row r="275">
      <c r="G275" s="35"/>
      <c r="K275" s="35"/>
    </row>
    <row r="276">
      <c r="G276" s="35"/>
      <c r="K276" s="35"/>
    </row>
    <row r="277">
      <c r="G277" s="35"/>
      <c r="K277" s="35"/>
    </row>
    <row r="278">
      <c r="G278" s="35"/>
      <c r="K278" s="35"/>
    </row>
    <row r="279">
      <c r="G279" s="35"/>
      <c r="K279" s="35"/>
    </row>
    <row r="280">
      <c r="G280" s="35"/>
      <c r="K280" s="35"/>
    </row>
    <row r="281">
      <c r="G281" s="35"/>
      <c r="K281" s="35"/>
    </row>
    <row r="282">
      <c r="G282" s="35"/>
      <c r="K282" s="35"/>
    </row>
    <row r="283">
      <c r="G283" s="35"/>
      <c r="K283" s="35"/>
    </row>
    <row r="284">
      <c r="G284" s="35"/>
      <c r="K284" s="35"/>
    </row>
    <row r="285">
      <c r="G285" s="35"/>
      <c r="K285" s="35"/>
    </row>
    <row r="286">
      <c r="G286" s="35"/>
      <c r="K286" s="35"/>
    </row>
    <row r="287">
      <c r="G287" s="35"/>
      <c r="K287" s="35"/>
    </row>
    <row r="288">
      <c r="G288" s="35"/>
      <c r="K288" s="35"/>
    </row>
    <row r="289">
      <c r="G289" s="35"/>
      <c r="K289" s="35"/>
    </row>
    <row r="290">
      <c r="G290" s="35"/>
      <c r="K290" s="35"/>
    </row>
    <row r="291">
      <c r="G291" s="35"/>
      <c r="K291" s="35"/>
    </row>
    <row r="292">
      <c r="G292" s="35"/>
      <c r="K292" s="35"/>
    </row>
    <row r="293">
      <c r="G293" s="35"/>
      <c r="K293" s="35"/>
    </row>
    <row r="294">
      <c r="G294" s="35"/>
      <c r="K294" s="35"/>
    </row>
    <row r="295">
      <c r="G295" s="35"/>
      <c r="K295" s="35"/>
    </row>
    <row r="296">
      <c r="G296" s="35"/>
      <c r="K296" s="35"/>
    </row>
    <row r="297">
      <c r="G297" s="35"/>
      <c r="K297" s="35"/>
    </row>
    <row r="298">
      <c r="G298" s="35"/>
      <c r="K298" s="35"/>
    </row>
    <row r="299">
      <c r="G299" s="35"/>
      <c r="K299" s="35"/>
    </row>
    <row r="300">
      <c r="G300" s="35"/>
      <c r="K300" s="35"/>
    </row>
    <row r="301">
      <c r="G301" s="35"/>
      <c r="K301" s="35"/>
    </row>
    <row r="302">
      <c r="G302" s="35"/>
      <c r="K302" s="35"/>
    </row>
    <row r="303">
      <c r="G303" s="35"/>
      <c r="K303" s="35"/>
    </row>
    <row r="304">
      <c r="G304" s="35"/>
      <c r="K304" s="35"/>
    </row>
    <row r="305">
      <c r="G305" s="35"/>
      <c r="K305" s="35"/>
    </row>
    <row r="306">
      <c r="G306" s="35"/>
      <c r="K306" s="35"/>
    </row>
    <row r="307">
      <c r="G307" s="35"/>
      <c r="K307" s="35"/>
    </row>
    <row r="308">
      <c r="G308" s="35"/>
      <c r="K308" s="35"/>
    </row>
    <row r="309">
      <c r="G309" s="35"/>
      <c r="K309" s="35"/>
    </row>
    <row r="310">
      <c r="G310" s="35"/>
      <c r="K310" s="35"/>
    </row>
    <row r="311">
      <c r="G311" s="35"/>
      <c r="K311" s="35"/>
    </row>
    <row r="312">
      <c r="G312" s="35"/>
      <c r="K312" s="35"/>
    </row>
    <row r="313">
      <c r="G313" s="35"/>
      <c r="K313" s="35"/>
    </row>
    <row r="314">
      <c r="G314" s="35"/>
      <c r="K314" s="35"/>
    </row>
    <row r="315">
      <c r="G315" s="35"/>
      <c r="K315" s="35"/>
    </row>
    <row r="316">
      <c r="G316" s="35"/>
      <c r="K316" s="35"/>
    </row>
    <row r="317">
      <c r="G317" s="35"/>
      <c r="K317" s="35"/>
    </row>
    <row r="318">
      <c r="G318" s="35"/>
      <c r="K318" s="35"/>
    </row>
    <row r="319">
      <c r="G319" s="35"/>
      <c r="K319" s="35"/>
    </row>
    <row r="320">
      <c r="G320" s="35"/>
      <c r="K320" s="35"/>
    </row>
    <row r="321">
      <c r="G321" s="35"/>
      <c r="K321" s="35"/>
    </row>
    <row r="322">
      <c r="G322" s="35"/>
      <c r="K322" s="35"/>
    </row>
    <row r="323">
      <c r="G323" s="35"/>
      <c r="K323" s="35"/>
    </row>
    <row r="324">
      <c r="G324" s="35"/>
      <c r="K324" s="35"/>
    </row>
    <row r="325">
      <c r="G325" s="35"/>
      <c r="K325" s="35"/>
    </row>
    <row r="326">
      <c r="G326" s="35"/>
      <c r="K326" s="35"/>
    </row>
    <row r="327">
      <c r="G327" s="35"/>
      <c r="K327" s="35"/>
    </row>
    <row r="328">
      <c r="G328" s="35"/>
      <c r="K328" s="35"/>
    </row>
    <row r="329">
      <c r="G329" s="35"/>
      <c r="K329" s="35"/>
    </row>
    <row r="330">
      <c r="G330" s="35"/>
      <c r="K330" s="35"/>
    </row>
    <row r="331">
      <c r="G331" s="35"/>
      <c r="K331" s="35"/>
    </row>
    <row r="332">
      <c r="G332" s="35"/>
      <c r="K332" s="35"/>
    </row>
    <row r="333">
      <c r="G333" s="35"/>
      <c r="K333" s="35"/>
    </row>
    <row r="334">
      <c r="G334" s="35"/>
      <c r="K334" s="35"/>
    </row>
    <row r="335">
      <c r="G335" s="35"/>
      <c r="K335" s="35"/>
    </row>
    <row r="336">
      <c r="G336" s="35"/>
      <c r="K336" s="35"/>
    </row>
    <row r="337">
      <c r="G337" s="35"/>
      <c r="K337" s="35"/>
    </row>
    <row r="338">
      <c r="G338" s="35"/>
      <c r="K338" s="35"/>
    </row>
    <row r="339">
      <c r="G339" s="35"/>
      <c r="K339" s="35"/>
    </row>
    <row r="340">
      <c r="G340" s="35"/>
      <c r="K340" s="35"/>
    </row>
    <row r="341">
      <c r="G341" s="35"/>
      <c r="K341" s="35"/>
    </row>
    <row r="342">
      <c r="G342" s="35"/>
      <c r="K342" s="35"/>
    </row>
    <row r="343">
      <c r="G343" s="35"/>
      <c r="K343" s="35"/>
    </row>
    <row r="344">
      <c r="G344" s="35"/>
      <c r="K344" s="35"/>
    </row>
    <row r="345">
      <c r="G345" s="35"/>
      <c r="K345" s="35"/>
    </row>
    <row r="346">
      <c r="G346" s="35"/>
      <c r="K346" s="35"/>
    </row>
    <row r="347">
      <c r="G347" s="35"/>
      <c r="K347" s="35"/>
    </row>
    <row r="348">
      <c r="G348" s="35"/>
      <c r="K348" s="35"/>
    </row>
    <row r="349">
      <c r="G349" s="35"/>
      <c r="K349" s="35"/>
    </row>
    <row r="350">
      <c r="G350" s="35"/>
      <c r="K350" s="35"/>
    </row>
    <row r="351">
      <c r="G351" s="35"/>
      <c r="K351" s="35"/>
    </row>
    <row r="352">
      <c r="G352" s="35"/>
      <c r="K352" s="35"/>
    </row>
    <row r="353">
      <c r="G353" s="35"/>
      <c r="K353" s="35"/>
    </row>
    <row r="354">
      <c r="G354" s="35"/>
      <c r="K354" s="35"/>
    </row>
    <row r="355">
      <c r="G355" s="35"/>
      <c r="K355" s="35"/>
    </row>
    <row r="356">
      <c r="G356" s="35"/>
      <c r="K356" s="35"/>
    </row>
    <row r="357">
      <c r="G357" s="35"/>
      <c r="K357" s="35"/>
    </row>
    <row r="358">
      <c r="G358" s="35"/>
      <c r="K358" s="35"/>
    </row>
    <row r="359">
      <c r="G359" s="35"/>
      <c r="K359" s="35"/>
    </row>
    <row r="360">
      <c r="G360" s="35"/>
      <c r="K360" s="35"/>
    </row>
    <row r="361">
      <c r="G361" s="35"/>
      <c r="K361" s="35"/>
    </row>
    <row r="362">
      <c r="G362" s="35"/>
      <c r="K362" s="35"/>
    </row>
    <row r="363">
      <c r="G363" s="35"/>
      <c r="K363" s="35"/>
    </row>
    <row r="364">
      <c r="G364" s="35"/>
      <c r="K364" s="35"/>
    </row>
    <row r="365">
      <c r="G365" s="35"/>
      <c r="K365" s="35"/>
    </row>
    <row r="366">
      <c r="G366" s="35"/>
      <c r="K366" s="35"/>
    </row>
    <row r="367">
      <c r="G367" s="35"/>
      <c r="K367" s="35"/>
    </row>
    <row r="368">
      <c r="G368" s="35"/>
      <c r="K368" s="35"/>
    </row>
    <row r="369">
      <c r="G369" s="35"/>
      <c r="K369" s="35"/>
    </row>
    <row r="370">
      <c r="G370" s="35"/>
      <c r="K370" s="35"/>
    </row>
    <row r="371">
      <c r="G371" s="35"/>
      <c r="K371" s="35"/>
    </row>
    <row r="372">
      <c r="G372" s="35"/>
      <c r="K372" s="35"/>
    </row>
    <row r="373">
      <c r="G373" s="35"/>
      <c r="K373" s="35"/>
    </row>
    <row r="374">
      <c r="G374" s="35"/>
      <c r="K374" s="35"/>
    </row>
    <row r="375">
      <c r="G375" s="35"/>
      <c r="K375" s="35"/>
    </row>
    <row r="376">
      <c r="G376" s="35"/>
      <c r="K376" s="35"/>
    </row>
    <row r="377">
      <c r="G377" s="35"/>
      <c r="K377" s="35"/>
    </row>
    <row r="378">
      <c r="G378" s="35"/>
      <c r="K378" s="35"/>
    </row>
    <row r="379">
      <c r="G379" s="35"/>
      <c r="K379" s="35"/>
    </row>
    <row r="380">
      <c r="G380" s="35"/>
      <c r="K380" s="35"/>
    </row>
    <row r="381">
      <c r="G381" s="35"/>
      <c r="K381" s="35"/>
    </row>
    <row r="382">
      <c r="G382" s="35"/>
      <c r="K382" s="35"/>
    </row>
    <row r="383">
      <c r="G383" s="35"/>
      <c r="K383" s="35"/>
    </row>
    <row r="384">
      <c r="G384" s="35"/>
      <c r="K384" s="35"/>
    </row>
    <row r="385">
      <c r="G385" s="35"/>
      <c r="K385" s="35"/>
    </row>
    <row r="386">
      <c r="G386" s="35"/>
      <c r="K386" s="35"/>
    </row>
    <row r="387">
      <c r="G387" s="35"/>
      <c r="K387" s="35"/>
    </row>
    <row r="388">
      <c r="G388" s="35"/>
      <c r="K388" s="35"/>
    </row>
    <row r="389">
      <c r="G389" s="35"/>
      <c r="K389" s="35"/>
    </row>
    <row r="390">
      <c r="G390" s="35"/>
      <c r="K390" s="35"/>
    </row>
    <row r="391">
      <c r="G391" s="35"/>
      <c r="K391" s="35"/>
    </row>
    <row r="392">
      <c r="G392" s="35"/>
      <c r="K392" s="35"/>
    </row>
    <row r="393">
      <c r="G393" s="35"/>
      <c r="K393" s="35"/>
    </row>
    <row r="394">
      <c r="G394" s="35"/>
      <c r="K394" s="35"/>
    </row>
    <row r="395">
      <c r="G395" s="35"/>
      <c r="K395" s="35"/>
    </row>
    <row r="396">
      <c r="G396" s="35"/>
      <c r="K396" s="35"/>
    </row>
    <row r="397">
      <c r="G397" s="35"/>
      <c r="K397" s="35"/>
    </row>
    <row r="398">
      <c r="G398" s="35"/>
      <c r="K398" s="35"/>
    </row>
    <row r="399">
      <c r="G399" s="35"/>
      <c r="K399" s="35"/>
    </row>
    <row r="400">
      <c r="G400" s="35"/>
      <c r="K400" s="35"/>
    </row>
    <row r="401">
      <c r="G401" s="35"/>
      <c r="K401" s="35"/>
    </row>
    <row r="402">
      <c r="G402" s="35"/>
      <c r="K402" s="35"/>
    </row>
    <row r="403">
      <c r="G403" s="35"/>
      <c r="K403" s="35"/>
    </row>
    <row r="404">
      <c r="G404" s="35"/>
      <c r="K404" s="35"/>
    </row>
    <row r="405">
      <c r="G405" s="35"/>
      <c r="K405" s="35"/>
    </row>
    <row r="406">
      <c r="G406" s="35"/>
      <c r="K406" s="35"/>
    </row>
    <row r="407">
      <c r="G407" s="35"/>
      <c r="K407" s="35"/>
    </row>
    <row r="408">
      <c r="G408" s="35"/>
      <c r="K408" s="35"/>
    </row>
    <row r="409">
      <c r="G409" s="35"/>
      <c r="K409" s="35"/>
    </row>
    <row r="410">
      <c r="G410" s="35"/>
      <c r="K410" s="35"/>
    </row>
    <row r="411">
      <c r="G411" s="35"/>
      <c r="K411" s="35"/>
    </row>
    <row r="412">
      <c r="G412" s="35"/>
      <c r="K412" s="35"/>
    </row>
    <row r="413">
      <c r="G413" s="35"/>
      <c r="K413" s="35"/>
    </row>
    <row r="414">
      <c r="G414" s="35"/>
      <c r="K414" s="35"/>
    </row>
    <row r="415">
      <c r="G415" s="35"/>
      <c r="K415" s="35"/>
    </row>
    <row r="416">
      <c r="G416" s="35"/>
      <c r="K416" s="35"/>
    </row>
    <row r="417">
      <c r="G417" s="35"/>
      <c r="K417" s="35"/>
    </row>
    <row r="418">
      <c r="G418" s="35"/>
      <c r="K418" s="35"/>
    </row>
    <row r="419">
      <c r="G419" s="35"/>
      <c r="K419" s="35"/>
    </row>
    <row r="420">
      <c r="G420" s="35"/>
      <c r="K420" s="35"/>
    </row>
    <row r="421">
      <c r="G421" s="35"/>
      <c r="K421" s="35"/>
    </row>
    <row r="422">
      <c r="G422" s="35"/>
      <c r="K422" s="35"/>
    </row>
    <row r="423">
      <c r="G423" s="35"/>
      <c r="K423" s="35"/>
    </row>
    <row r="424">
      <c r="G424" s="35"/>
      <c r="K424" s="35"/>
    </row>
    <row r="425">
      <c r="G425" s="35"/>
      <c r="K425" s="35"/>
    </row>
    <row r="426">
      <c r="G426" s="35"/>
      <c r="K426" s="35"/>
    </row>
    <row r="427">
      <c r="G427" s="35"/>
      <c r="K427" s="35"/>
    </row>
    <row r="428">
      <c r="G428" s="35"/>
      <c r="K428" s="35"/>
    </row>
    <row r="429">
      <c r="G429" s="35"/>
      <c r="K429" s="35"/>
    </row>
    <row r="430">
      <c r="G430" s="35"/>
      <c r="K430" s="35"/>
    </row>
    <row r="431">
      <c r="G431" s="35"/>
      <c r="K431" s="35"/>
    </row>
    <row r="432">
      <c r="G432" s="35"/>
      <c r="K432" s="35"/>
    </row>
    <row r="433">
      <c r="G433" s="35"/>
      <c r="K433" s="35"/>
    </row>
    <row r="434">
      <c r="G434" s="35"/>
      <c r="K434" s="35"/>
    </row>
    <row r="435">
      <c r="G435" s="35"/>
      <c r="K435" s="35"/>
    </row>
    <row r="436">
      <c r="G436" s="35"/>
      <c r="K436" s="35"/>
    </row>
    <row r="437">
      <c r="G437" s="35"/>
      <c r="K437" s="35"/>
    </row>
    <row r="438">
      <c r="G438" s="35"/>
      <c r="K438" s="35"/>
    </row>
    <row r="439">
      <c r="G439" s="35"/>
      <c r="K439" s="35"/>
    </row>
    <row r="440">
      <c r="G440" s="35"/>
      <c r="K440" s="35"/>
    </row>
    <row r="441">
      <c r="G441" s="35"/>
      <c r="K441" s="35"/>
    </row>
    <row r="442">
      <c r="G442" s="35"/>
      <c r="K442" s="35"/>
    </row>
    <row r="443">
      <c r="G443" s="35"/>
      <c r="K443" s="35"/>
    </row>
    <row r="444">
      <c r="G444" s="35"/>
      <c r="K444" s="35"/>
    </row>
    <row r="445">
      <c r="G445" s="35"/>
      <c r="K445" s="35"/>
    </row>
    <row r="446">
      <c r="G446" s="35"/>
      <c r="K446" s="35"/>
    </row>
    <row r="447">
      <c r="G447" s="35"/>
      <c r="K447" s="35"/>
    </row>
    <row r="448">
      <c r="G448" s="35"/>
      <c r="K448" s="35"/>
    </row>
    <row r="449">
      <c r="G449" s="35"/>
      <c r="K449" s="35"/>
    </row>
    <row r="450">
      <c r="G450" s="35"/>
      <c r="K450" s="35"/>
    </row>
    <row r="451">
      <c r="G451" s="35"/>
      <c r="K451" s="35"/>
    </row>
    <row r="452">
      <c r="G452" s="35"/>
      <c r="K452" s="35"/>
    </row>
    <row r="453">
      <c r="G453" s="35"/>
      <c r="K453" s="35"/>
    </row>
    <row r="454">
      <c r="G454" s="35"/>
      <c r="K454" s="35"/>
    </row>
    <row r="455">
      <c r="G455" s="35"/>
      <c r="K455" s="35"/>
    </row>
    <row r="456">
      <c r="G456" s="35"/>
      <c r="K456" s="35"/>
    </row>
    <row r="457">
      <c r="G457" s="35"/>
      <c r="K457" s="35"/>
    </row>
    <row r="458">
      <c r="G458" s="35"/>
      <c r="K458" s="35"/>
    </row>
    <row r="459">
      <c r="G459" s="35"/>
      <c r="K459" s="35"/>
    </row>
    <row r="460">
      <c r="G460" s="35"/>
      <c r="K460" s="35"/>
    </row>
    <row r="461">
      <c r="G461" s="35"/>
      <c r="K461" s="35"/>
    </row>
    <row r="462">
      <c r="G462" s="35"/>
      <c r="K462" s="35"/>
    </row>
    <row r="463">
      <c r="G463" s="35"/>
      <c r="K463" s="35"/>
    </row>
    <row r="464">
      <c r="G464" s="35"/>
      <c r="K464" s="35"/>
    </row>
    <row r="465">
      <c r="G465" s="35"/>
      <c r="K465" s="35"/>
    </row>
    <row r="466">
      <c r="G466" s="35"/>
      <c r="K466" s="35"/>
    </row>
    <row r="467">
      <c r="G467" s="35"/>
      <c r="K467" s="35"/>
    </row>
    <row r="468">
      <c r="G468" s="35"/>
      <c r="K468" s="35"/>
    </row>
    <row r="469">
      <c r="G469" s="35"/>
      <c r="K469" s="35"/>
    </row>
    <row r="470">
      <c r="G470" s="35"/>
      <c r="K470" s="35"/>
    </row>
    <row r="471">
      <c r="G471" s="35"/>
      <c r="K471" s="35"/>
    </row>
    <row r="472">
      <c r="G472" s="35"/>
      <c r="K472" s="35"/>
    </row>
    <row r="473">
      <c r="G473" s="35"/>
      <c r="K473" s="35"/>
    </row>
    <row r="474">
      <c r="G474" s="35"/>
      <c r="K474" s="35"/>
    </row>
    <row r="475">
      <c r="G475" s="35"/>
      <c r="K475" s="35"/>
    </row>
    <row r="476">
      <c r="G476" s="35"/>
      <c r="K476" s="35"/>
    </row>
    <row r="477">
      <c r="G477" s="35"/>
      <c r="K477" s="35"/>
    </row>
    <row r="478">
      <c r="G478" s="35"/>
      <c r="K478" s="35"/>
    </row>
    <row r="479">
      <c r="G479" s="35"/>
      <c r="K479" s="35"/>
    </row>
    <row r="480">
      <c r="G480" s="35"/>
      <c r="K480" s="35"/>
    </row>
    <row r="481">
      <c r="G481" s="35"/>
      <c r="K481" s="35"/>
    </row>
    <row r="482">
      <c r="G482" s="35"/>
      <c r="K482" s="35"/>
    </row>
    <row r="483">
      <c r="G483" s="35"/>
      <c r="K483" s="35"/>
    </row>
    <row r="484">
      <c r="G484" s="35"/>
      <c r="K484" s="35"/>
    </row>
    <row r="485">
      <c r="G485" s="35"/>
      <c r="K485" s="35"/>
    </row>
    <row r="486">
      <c r="G486" s="35"/>
      <c r="K486" s="35"/>
    </row>
    <row r="487">
      <c r="G487" s="35"/>
      <c r="K487" s="35"/>
    </row>
    <row r="488">
      <c r="G488" s="35"/>
      <c r="K488" s="35"/>
    </row>
    <row r="489">
      <c r="G489" s="35"/>
      <c r="K489" s="35"/>
    </row>
    <row r="490">
      <c r="G490" s="35"/>
      <c r="K490" s="35"/>
    </row>
    <row r="491">
      <c r="G491" s="35"/>
      <c r="K491" s="35"/>
    </row>
    <row r="492">
      <c r="G492" s="35"/>
      <c r="K492" s="35"/>
    </row>
    <row r="493">
      <c r="G493" s="35"/>
      <c r="K493" s="35"/>
    </row>
    <row r="494">
      <c r="G494" s="35"/>
      <c r="K494" s="35"/>
    </row>
    <row r="495">
      <c r="G495" s="35"/>
      <c r="K495" s="35"/>
    </row>
    <row r="496">
      <c r="G496" s="35"/>
      <c r="K496" s="35"/>
    </row>
    <row r="497">
      <c r="G497" s="35"/>
      <c r="K497" s="35"/>
    </row>
    <row r="498">
      <c r="G498" s="35"/>
      <c r="K498" s="35"/>
    </row>
    <row r="499">
      <c r="G499" s="35"/>
      <c r="K499" s="35"/>
    </row>
    <row r="500">
      <c r="G500" s="35"/>
      <c r="K500" s="35"/>
    </row>
    <row r="501">
      <c r="G501" s="35"/>
      <c r="K501" s="35"/>
    </row>
    <row r="502">
      <c r="G502" s="35"/>
      <c r="K502" s="35"/>
    </row>
    <row r="503">
      <c r="G503" s="35"/>
      <c r="K503" s="35"/>
    </row>
    <row r="504">
      <c r="G504" s="35"/>
      <c r="K504" s="35"/>
    </row>
    <row r="505">
      <c r="G505" s="35"/>
      <c r="K505" s="35"/>
    </row>
    <row r="506">
      <c r="G506" s="35"/>
      <c r="K506" s="35"/>
    </row>
    <row r="507">
      <c r="G507" s="35"/>
      <c r="K507" s="35"/>
    </row>
    <row r="508">
      <c r="G508" s="35"/>
      <c r="K508" s="35"/>
    </row>
    <row r="509">
      <c r="G509" s="35"/>
      <c r="K509" s="35"/>
    </row>
    <row r="510">
      <c r="G510" s="35"/>
      <c r="K510" s="35"/>
    </row>
    <row r="511">
      <c r="G511" s="35"/>
      <c r="K511" s="35"/>
    </row>
    <row r="512">
      <c r="G512" s="35"/>
      <c r="K512" s="35"/>
    </row>
    <row r="513">
      <c r="G513" s="35"/>
      <c r="K513" s="35"/>
    </row>
    <row r="514">
      <c r="G514" s="35"/>
      <c r="K514" s="35"/>
    </row>
    <row r="515">
      <c r="G515" s="35"/>
      <c r="K515" s="35"/>
    </row>
    <row r="516">
      <c r="G516" s="35"/>
      <c r="K516" s="35"/>
    </row>
    <row r="517">
      <c r="G517" s="35"/>
      <c r="K517" s="35"/>
    </row>
    <row r="518">
      <c r="G518" s="35"/>
      <c r="K518" s="35"/>
    </row>
    <row r="519">
      <c r="G519" s="35"/>
      <c r="K519" s="35"/>
    </row>
    <row r="520">
      <c r="G520" s="35"/>
      <c r="K520" s="35"/>
    </row>
    <row r="521">
      <c r="G521" s="35"/>
      <c r="K521" s="35"/>
    </row>
    <row r="522">
      <c r="G522" s="35"/>
      <c r="K522" s="35"/>
    </row>
    <row r="523">
      <c r="G523" s="35"/>
      <c r="K523" s="35"/>
    </row>
    <row r="524">
      <c r="G524" s="35"/>
      <c r="K524" s="35"/>
    </row>
    <row r="525">
      <c r="G525" s="35"/>
      <c r="K525" s="35"/>
    </row>
    <row r="526">
      <c r="G526" s="35"/>
      <c r="K526" s="35"/>
    </row>
    <row r="527">
      <c r="G527" s="35"/>
      <c r="K527" s="35"/>
    </row>
    <row r="528">
      <c r="G528" s="35"/>
      <c r="K528" s="35"/>
    </row>
    <row r="529">
      <c r="G529" s="35"/>
      <c r="K529" s="35"/>
    </row>
    <row r="530">
      <c r="G530" s="35"/>
      <c r="K530" s="35"/>
    </row>
    <row r="531">
      <c r="G531" s="35"/>
      <c r="K531" s="35"/>
    </row>
    <row r="532">
      <c r="G532" s="35"/>
      <c r="K532" s="35"/>
    </row>
    <row r="533">
      <c r="G533" s="35"/>
      <c r="K533" s="35"/>
    </row>
    <row r="534">
      <c r="G534" s="35"/>
      <c r="K534" s="35"/>
    </row>
    <row r="535">
      <c r="G535" s="35"/>
      <c r="K535" s="35"/>
    </row>
    <row r="536">
      <c r="G536" s="35"/>
      <c r="K536" s="35"/>
    </row>
    <row r="537">
      <c r="G537" s="35"/>
      <c r="K537" s="35"/>
    </row>
    <row r="538">
      <c r="G538" s="35"/>
      <c r="K538" s="35"/>
    </row>
    <row r="539">
      <c r="G539" s="35"/>
      <c r="K539" s="35"/>
    </row>
    <row r="540">
      <c r="G540" s="35"/>
      <c r="K540" s="35"/>
    </row>
    <row r="541">
      <c r="G541" s="35"/>
      <c r="K541" s="35"/>
    </row>
    <row r="542">
      <c r="G542" s="35"/>
      <c r="K542" s="35"/>
    </row>
    <row r="543">
      <c r="G543" s="35"/>
      <c r="K543" s="35"/>
    </row>
    <row r="544">
      <c r="G544" s="35"/>
      <c r="K544" s="35"/>
    </row>
    <row r="545">
      <c r="G545" s="35"/>
      <c r="K545" s="35"/>
    </row>
    <row r="546">
      <c r="G546" s="35"/>
      <c r="K546" s="35"/>
    </row>
    <row r="547">
      <c r="G547" s="35"/>
      <c r="K547" s="35"/>
    </row>
    <row r="548">
      <c r="G548" s="35"/>
      <c r="K548" s="35"/>
    </row>
    <row r="549">
      <c r="G549" s="35"/>
      <c r="K549" s="35"/>
    </row>
    <row r="550">
      <c r="G550" s="35"/>
      <c r="K550" s="35"/>
    </row>
    <row r="551">
      <c r="G551" s="35"/>
      <c r="K551" s="35"/>
    </row>
    <row r="552">
      <c r="G552" s="35"/>
      <c r="K552" s="35"/>
    </row>
    <row r="553">
      <c r="G553" s="35"/>
      <c r="K553" s="35"/>
    </row>
    <row r="554">
      <c r="G554" s="35"/>
      <c r="K554" s="35"/>
    </row>
    <row r="555">
      <c r="G555" s="35"/>
      <c r="K555" s="35"/>
    </row>
    <row r="556">
      <c r="G556" s="35"/>
      <c r="K556" s="35"/>
    </row>
    <row r="557">
      <c r="G557" s="35"/>
      <c r="K557" s="35"/>
    </row>
    <row r="558">
      <c r="G558" s="35"/>
      <c r="K558" s="35"/>
    </row>
    <row r="559">
      <c r="G559" s="35"/>
      <c r="K559" s="35"/>
    </row>
    <row r="560">
      <c r="G560" s="35"/>
      <c r="K560" s="35"/>
    </row>
    <row r="561">
      <c r="G561" s="35"/>
      <c r="K561" s="35"/>
    </row>
    <row r="562">
      <c r="G562" s="35"/>
      <c r="K562" s="35"/>
    </row>
    <row r="563">
      <c r="G563" s="35"/>
      <c r="K563" s="35"/>
    </row>
    <row r="564">
      <c r="G564" s="35"/>
      <c r="K564" s="35"/>
    </row>
    <row r="565">
      <c r="G565" s="35"/>
      <c r="K565" s="35"/>
    </row>
    <row r="566">
      <c r="G566" s="35"/>
      <c r="K566" s="35"/>
    </row>
    <row r="567">
      <c r="G567" s="35"/>
      <c r="K567" s="35"/>
    </row>
    <row r="568">
      <c r="G568" s="35"/>
      <c r="K568" s="35"/>
    </row>
    <row r="569">
      <c r="G569" s="35"/>
      <c r="K569" s="35"/>
    </row>
    <row r="570">
      <c r="G570" s="35"/>
      <c r="K570" s="35"/>
    </row>
    <row r="571">
      <c r="G571" s="35"/>
      <c r="K571" s="35"/>
    </row>
    <row r="572">
      <c r="G572" s="35"/>
      <c r="K572" s="35"/>
    </row>
    <row r="573">
      <c r="G573" s="35"/>
      <c r="K573" s="35"/>
    </row>
    <row r="574">
      <c r="G574" s="35"/>
      <c r="K574" s="35"/>
    </row>
    <row r="575">
      <c r="G575" s="35"/>
      <c r="K575" s="35"/>
    </row>
    <row r="576">
      <c r="G576" s="35"/>
      <c r="K576" s="35"/>
    </row>
    <row r="577">
      <c r="G577" s="35"/>
      <c r="K577" s="35"/>
    </row>
    <row r="578">
      <c r="G578" s="35"/>
      <c r="K578" s="35"/>
    </row>
    <row r="579">
      <c r="G579" s="35"/>
      <c r="K579" s="35"/>
    </row>
    <row r="580">
      <c r="G580" s="35"/>
      <c r="K580" s="35"/>
    </row>
    <row r="581">
      <c r="G581" s="35"/>
      <c r="K581" s="35"/>
    </row>
    <row r="582">
      <c r="G582" s="35"/>
      <c r="K582" s="35"/>
    </row>
    <row r="583">
      <c r="G583" s="35"/>
      <c r="K583" s="35"/>
    </row>
    <row r="584">
      <c r="G584" s="35"/>
      <c r="K584" s="35"/>
    </row>
    <row r="585">
      <c r="G585" s="35"/>
      <c r="K585" s="35"/>
    </row>
    <row r="586">
      <c r="G586" s="35"/>
      <c r="K586" s="35"/>
    </row>
    <row r="587">
      <c r="G587" s="35"/>
      <c r="K587" s="35"/>
    </row>
    <row r="588">
      <c r="G588" s="35"/>
      <c r="K588" s="35"/>
    </row>
    <row r="589">
      <c r="G589" s="35"/>
      <c r="K589" s="35"/>
    </row>
    <row r="590">
      <c r="G590" s="35"/>
      <c r="K590" s="35"/>
    </row>
    <row r="591">
      <c r="G591" s="35"/>
      <c r="K591" s="35"/>
    </row>
    <row r="592">
      <c r="G592" s="35"/>
      <c r="K592" s="35"/>
    </row>
    <row r="593">
      <c r="G593" s="35"/>
      <c r="K593" s="35"/>
    </row>
    <row r="594">
      <c r="G594" s="35"/>
      <c r="K594" s="35"/>
    </row>
    <row r="595">
      <c r="G595" s="35"/>
      <c r="K595" s="35"/>
    </row>
    <row r="596">
      <c r="G596" s="35"/>
      <c r="K596" s="35"/>
    </row>
    <row r="597">
      <c r="G597" s="35"/>
      <c r="K597" s="35"/>
    </row>
    <row r="598">
      <c r="G598" s="35"/>
      <c r="K598" s="35"/>
    </row>
    <row r="599">
      <c r="G599" s="35"/>
      <c r="K599" s="35"/>
    </row>
    <row r="600">
      <c r="G600" s="35"/>
      <c r="K600" s="35"/>
    </row>
    <row r="601">
      <c r="G601" s="35"/>
      <c r="K601" s="35"/>
    </row>
    <row r="602">
      <c r="G602" s="35"/>
      <c r="K602" s="35"/>
    </row>
    <row r="603">
      <c r="G603" s="35"/>
      <c r="K603" s="35"/>
    </row>
    <row r="604">
      <c r="G604" s="35"/>
      <c r="K604" s="35"/>
    </row>
    <row r="605">
      <c r="G605" s="35"/>
      <c r="K605" s="35"/>
    </row>
    <row r="606">
      <c r="G606" s="35"/>
      <c r="K606" s="35"/>
    </row>
    <row r="607">
      <c r="G607" s="35"/>
      <c r="K607" s="35"/>
    </row>
    <row r="608">
      <c r="G608" s="35"/>
      <c r="K608" s="35"/>
    </row>
    <row r="609">
      <c r="G609" s="35"/>
      <c r="K609" s="35"/>
    </row>
    <row r="610">
      <c r="G610" s="35"/>
      <c r="K610" s="35"/>
    </row>
    <row r="611">
      <c r="G611" s="35"/>
      <c r="K611" s="35"/>
    </row>
    <row r="612">
      <c r="G612" s="35"/>
      <c r="K612" s="35"/>
    </row>
    <row r="613">
      <c r="G613" s="35"/>
      <c r="K613" s="35"/>
    </row>
    <row r="614">
      <c r="G614" s="35"/>
      <c r="K614" s="35"/>
    </row>
    <row r="615">
      <c r="G615" s="35"/>
      <c r="K615" s="35"/>
    </row>
    <row r="616">
      <c r="G616" s="35"/>
      <c r="K616" s="35"/>
    </row>
    <row r="617">
      <c r="G617" s="35"/>
      <c r="K617" s="35"/>
    </row>
    <row r="618">
      <c r="G618" s="35"/>
      <c r="K618" s="35"/>
    </row>
    <row r="619">
      <c r="G619" s="35"/>
      <c r="K619" s="35"/>
    </row>
    <row r="620">
      <c r="G620" s="35"/>
      <c r="K620" s="35"/>
    </row>
    <row r="621">
      <c r="G621" s="35"/>
      <c r="K621" s="35"/>
    </row>
    <row r="622">
      <c r="G622" s="35"/>
      <c r="K622" s="35"/>
    </row>
    <row r="623">
      <c r="G623" s="35"/>
      <c r="K623" s="35"/>
    </row>
    <row r="624">
      <c r="G624" s="35"/>
      <c r="K624" s="35"/>
    </row>
    <row r="625">
      <c r="G625" s="35"/>
      <c r="K625" s="35"/>
    </row>
    <row r="626">
      <c r="G626" s="35"/>
      <c r="K626" s="35"/>
    </row>
    <row r="627">
      <c r="G627" s="35"/>
      <c r="K627" s="35"/>
    </row>
    <row r="628">
      <c r="G628" s="35"/>
      <c r="K628" s="35"/>
    </row>
    <row r="629">
      <c r="G629" s="35"/>
      <c r="K629" s="35"/>
    </row>
    <row r="630">
      <c r="G630" s="35"/>
      <c r="K630" s="35"/>
    </row>
    <row r="631">
      <c r="G631" s="35"/>
      <c r="K631" s="35"/>
    </row>
    <row r="632">
      <c r="G632" s="35"/>
      <c r="K632" s="35"/>
    </row>
    <row r="633">
      <c r="G633" s="35"/>
      <c r="K633" s="35"/>
    </row>
    <row r="634">
      <c r="G634" s="35"/>
      <c r="K634" s="35"/>
    </row>
    <row r="635">
      <c r="G635" s="35"/>
      <c r="K635" s="35"/>
    </row>
    <row r="636">
      <c r="G636" s="35"/>
      <c r="K636" s="35"/>
    </row>
    <row r="637">
      <c r="G637" s="35"/>
      <c r="K637" s="35"/>
    </row>
    <row r="638">
      <c r="G638" s="35"/>
      <c r="K638" s="35"/>
    </row>
    <row r="639">
      <c r="G639" s="35"/>
      <c r="K639" s="35"/>
    </row>
    <row r="640">
      <c r="G640" s="35"/>
      <c r="K640" s="35"/>
    </row>
    <row r="641">
      <c r="G641" s="35"/>
      <c r="K641" s="35"/>
    </row>
    <row r="642">
      <c r="G642" s="35"/>
      <c r="K642" s="35"/>
    </row>
    <row r="643">
      <c r="G643" s="35"/>
      <c r="K643" s="35"/>
    </row>
    <row r="644">
      <c r="G644" s="35"/>
      <c r="K644" s="35"/>
    </row>
    <row r="645">
      <c r="G645" s="35"/>
      <c r="K645" s="35"/>
    </row>
    <row r="646">
      <c r="G646" s="35"/>
      <c r="K646" s="35"/>
    </row>
    <row r="647">
      <c r="G647" s="35"/>
      <c r="K647" s="35"/>
    </row>
    <row r="648">
      <c r="G648" s="35"/>
      <c r="K648" s="35"/>
    </row>
    <row r="649">
      <c r="G649" s="35"/>
      <c r="K649" s="35"/>
    </row>
    <row r="650">
      <c r="G650" s="35"/>
      <c r="K650" s="35"/>
    </row>
    <row r="651">
      <c r="G651" s="35"/>
      <c r="K651" s="35"/>
    </row>
    <row r="652">
      <c r="G652" s="35"/>
      <c r="K652" s="35"/>
    </row>
    <row r="653">
      <c r="G653" s="35"/>
      <c r="K653" s="35"/>
    </row>
    <row r="654">
      <c r="G654" s="35"/>
      <c r="K654" s="35"/>
    </row>
    <row r="655">
      <c r="G655" s="35"/>
      <c r="K655" s="35"/>
    </row>
    <row r="656">
      <c r="G656" s="35"/>
      <c r="K656" s="35"/>
    </row>
    <row r="657">
      <c r="G657" s="35"/>
      <c r="K657" s="35"/>
    </row>
    <row r="658">
      <c r="G658" s="35"/>
      <c r="K658" s="35"/>
    </row>
    <row r="659">
      <c r="G659" s="35"/>
      <c r="K659" s="35"/>
    </row>
    <row r="660">
      <c r="G660" s="35"/>
      <c r="K660" s="35"/>
    </row>
    <row r="661">
      <c r="G661" s="35"/>
      <c r="K661" s="35"/>
    </row>
    <row r="662">
      <c r="G662" s="35"/>
      <c r="K662" s="35"/>
    </row>
    <row r="663">
      <c r="G663" s="35"/>
      <c r="K663" s="35"/>
    </row>
    <row r="664">
      <c r="G664" s="35"/>
      <c r="K664" s="35"/>
    </row>
    <row r="665">
      <c r="G665" s="35"/>
      <c r="K665" s="35"/>
    </row>
    <row r="666">
      <c r="G666" s="35"/>
      <c r="K666" s="35"/>
    </row>
    <row r="667">
      <c r="G667" s="35"/>
      <c r="K667" s="35"/>
    </row>
    <row r="668">
      <c r="G668" s="35"/>
      <c r="K668" s="35"/>
    </row>
    <row r="669">
      <c r="G669" s="35"/>
      <c r="K669" s="35"/>
    </row>
    <row r="670">
      <c r="G670" s="35"/>
      <c r="K670" s="35"/>
    </row>
    <row r="671">
      <c r="G671" s="35"/>
      <c r="K671" s="35"/>
    </row>
    <row r="672">
      <c r="G672" s="35"/>
      <c r="K672" s="35"/>
    </row>
    <row r="673">
      <c r="G673" s="35"/>
      <c r="K673" s="35"/>
    </row>
    <row r="674">
      <c r="G674" s="35"/>
      <c r="K674" s="35"/>
    </row>
    <row r="675">
      <c r="G675" s="35"/>
      <c r="K675" s="35"/>
    </row>
    <row r="676">
      <c r="G676" s="35"/>
      <c r="K676" s="35"/>
    </row>
    <row r="677">
      <c r="G677" s="35"/>
      <c r="K677" s="35"/>
    </row>
    <row r="678">
      <c r="G678" s="35"/>
      <c r="K678" s="35"/>
    </row>
    <row r="679">
      <c r="G679" s="35"/>
      <c r="K679" s="35"/>
    </row>
    <row r="680">
      <c r="G680" s="35"/>
      <c r="K680" s="35"/>
    </row>
    <row r="681">
      <c r="G681" s="35"/>
      <c r="K681" s="35"/>
    </row>
    <row r="682">
      <c r="G682" s="35"/>
      <c r="K682" s="35"/>
    </row>
    <row r="683">
      <c r="G683" s="35"/>
      <c r="K683" s="35"/>
    </row>
    <row r="684">
      <c r="G684" s="35"/>
      <c r="K684" s="35"/>
    </row>
    <row r="685">
      <c r="G685" s="35"/>
      <c r="K685" s="35"/>
    </row>
    <row r="686">
      <c r="G686" s="35"/>
      <c r="K686" s="35"/>
    </row>
    <row r="687">
      <c r="G687" s="35"/>
      <c r="K687" s="35"/>
    </row>
    <row r="688">
      <c r="G688" s="35"/>
      <c r="K688" s="35"/>
    </row>
    <row r="689">
      <c r="G689" s="35"/>
      <c r="K689" s="35"/>
    </row>
    <row r="690">
      <c r="G690" s="35"/>
      <c r="K690" s="35"/>
    </row>
    <row r="691">
      <c r="G691" s="35"/>
      <c r="K691" s="35"/>
    </row>
    <row r="692">
      <c r="G692" s="35"/>
      <c r="K692" s="35"/>
    </row>
    <row r="693">
      <c r="G693" s="35"/>
      <c r="K693" s="35"/>
    </row>
    <row r="694">
      <c r="G694" s="35"/>
      <c r="K694" s="35"/>
    </row>
    <row r="695">
      <c r="G695" s="35"/>
      <c r="K695" s="35"/>
    </row>
    <row r="696">
      <c r="G696" s="35"/>
      <c r="K696" s="35"/>
    </row>
    <row r="697">
      <c r="G697" s="35"/>
      <c r="K697" s="35"/>
    </row>
    <row r="698">
      <c r="G698" s="35"/>
      <c r="K698" s="35"/>
    </row>
    <row r="699">
      <c r="G699" s="35"/>
      <c r="K699" s="35"/>
    </row>
    <row r="700">
      <c r="G700" s="35"/>
      <c r="K700" s="35"/>
    </row>
    <row r="701">
      <c r="G701" s="35"/>
      <c r="K701" s="35"/>
    </row>
    <row r="702">
      <c r="G702" s="35"/>
      <c r="K702" s="35"/>
    </row>
    <row r="703">
      <c r="G703" s="35"/>
      <c r="K703" s="35"/>
    </row>
    <row r="704">
      <c r="G704" s="35"/>
      <c r="K704" s="35"/>
    </row>
    <row r="705">
      <c r="G705" s="35"/>
      <c r="K705" s="35"/>
    </row>
    <row r="706">
      <c r="G706" s="35"/>
      <c r="K706" s="35"/>
    </row>
    <row r="707">
      <c r="G707" s="35"/>
      <c r="K707" s="35"/>
    </row>
    <row r="708">
      <c r="G708" s="35"/>
      <c r="K708" s="35"/>
    </row>
    <row r="709">
      <c r="G709" s="35"/>
      <c r="K709" s="35"/>
    </row>
    <row r="710">
      <c r="G710" s="35"/>
      <c r="K710" s="35"/>
    </row>
    <row r="711">
      <c r="G711" s="35"/>
      <c r="K711" s="35"/>
    </row>
    <row r="712">
      <c r="G712" s="35"/>
      <c r="K712" s="35"/>
    </row>
    <row r="713">
      <c r="G713" s="35"/>
      <c r="K713" s="35"/>
    </row>
    <row r="714">
      <c r="G714" s="35"/>
      <c r="K714" s="35"/>
    </row>
    <row r="715">
      <c r="G715" s="35"/>
      <c r="K715" s="35"/>
    </row>
    <row r="716">
      <c r="G716" s="35"/>
      <c r="K716" s="35"/>
    </row>
    <row r="717">
      <c r="G717" s="35"/>
      <c r="K717" s="35"/>
    </row>
    <row r="718">
      <c r="G718" s="35"/>
      <c r="K718" s="35"/>
    </row>
    <row r="719">
      <c r="G719" s="35"/>
      <c r="K719" s="35"/>
    </row>
    <row r="720">
      <c r="G720" s="35"/>
      <c r="K720" s="35"/>
    </row>
    <row r="721">
      <c r="G721" s="35"/>
      <c r="K721" s="35"/>
    </row>
    <row r="722">
      <c r="G722" s="35"/>
      <c r="K722" s="35"/>
    </row>
    <row r="723">
      <c r="G723" s="35"/>
      <c r="K723" s="35"/>
    </row>
    <row r="724">
      <c r="G724" s="35"/>
      <c r="K724" s="35"/>
    </row>
    <row r="725">
      <c r="G725" s="35"/>
      <c r="K725" s="35"/>
    </row>
    <row r="726">
      <c r="G726" s="35"/>
      <c r="K726" s="35"/>
    </row>
    <row r="727">
      <c r="G727" s="35"/>
      <c r="K727" s="35"/>
    </row>
    <row r="728">
      <c r="G728" s="35"/>
      <c r="K728" s="35"/>
    </row>
    <row r="729">
      <c r="G729" s="35"/>
      <c r="K729" s="35"/>
    </row>
    <row r="730">
      <c r="G730" s="35"/>
      <c r="K730" s="35"/>
    </row>
    <row r="731">
      <c r="G731" s="35"/>
      <c r="K731" s="35"/>
    </row>
    <row r="732">
      <c r="G732" s="35"/>
      <c r="K732" s="35"/>
    </row>
    <row r="733">
      <c r="G733" s="35"/>
      <c r="K733" s="35"/>
    </row>
    <row r="734">
      <c r="G734" s="35"/>
      <c r="K734" s="35"/>
    </row>
    <row r="735">
      <c r="G735" s="35"/>
      <c r="K735" s="35"/>
    </row>
    <row r="736">
      <c r="G736" s="35"/>
      <c r="K736" s="35"/>
    </row>
    <row r="737">
      <c r="G737" s="35"/>
      <c r="K737" s="35"/>
    </row>
    <row r="738">
      <c r="G738" s="35"/>
      <c r="K738" s="35"/>
    </row>
    <row r="739">
      <c r="G739" s="35"/>
      <c r="K739" s="35"/>
    </row>
    <row r="740">
      <c r="G740" s="35"/>
      <c r="K740" s="35"/>
    </row>
    <row r="741">
      <c r="G741" s="35"/>
      <c r="K741" s="35"/>
    </row>
    <row r="742">
      <c r="G742" s="35"/>
      <c r="K742" s="35"/>
    </row>
    <row r="743">
      <c r="G743" s="35"/>
      <c r="K743" s="35"/>
    </row>
    <row r="744">
      <c r="G744" s="35"/>
      <c r="K744" s="35"/>
    </row>
    <row r="745">
      <c r="G745" s="35"/>
      <c r="K745" s="35"/>
    </row>
    <row r="746">
      <c r="G746" s="35"/>
      <c r="K746" s="35"/>
    </row>
    <row r="747">
      <c r="G747" s="35"/>
      <c r="K747" s="35"/>
    </row>
    <row r="748">
      <c r="G748" s="35"/>
      <c r="K748" s="35"/>
    </row>
    <row r="749">
      <c r="G749" s="35"/>
      <c r="K749" s="35"/>
    </row>
    <row r="750">
      <c r="G750" s="35"/>
      <c r="K750" s="35"/>
    </row>
    <row r="751">
      <c r="G751" s="35"/>
      <c r="K751" s="35"/>
    </row>
    <row r="752">
      <c r="G752" s="35"/>
      <c r="K752" s="35"/>
    </row>
    <row r="753">
      <c r="G753" s="35"/>
      <c r="K753" s="35"/>
    </row>
    <row r="754">
      <c r="G754" s="35"/>
      <c r="K754" s="35"/>
    </row>
    <row r="755">
      <c r="G755" s="35"/>
      <c r="K755" s="35"/>
    </row>
    <row r="756">
      <c r="G756" s="35"/>
      <c r="K756" s="35"/>
    </row>
    <row r="757">
      <c r="G757" s="35"/>
      <c r="K757" s="35"/>
    </row>
    <row r="758">
      <c r="G758" s="35"/>
      <c r="K758" s="35"/>
    </row>
    <row r="759">
      <c r="G759" s="35"/>
      <c r="K759" s="35"/>
    </row>
    <row r="760">
      <c r="G760" s="35"/>
      <c r="K760" s="35"/>
    </row>
    <row r="761">
      <c r="G761" s="35"/>
      <c r="K761" s="35"/>
    </row>
    <row r="762">
      <c r="G762" s="35"/>
      <c r="K762" s="35"/>
    </row>
    <row r="763">
      <c r="G763" s="35"/>
      <c r="K763" s="35"/>
    </row>
    <row r="764">
      <c r="G764" s="35"/>
      <c r="K764" s="35"/>
    </row>
    <row r="765">
      <c r="G765" s="35"/>
      <c r="K765" s="35"/>
    </row>
    <row r="766">
      <c r="G766" s="35"/>
      <c r="K766" s="35"/>
    </row>
    <row r="767">
      <c r="G767" s="35"/>
      <c r="K767" s="35"/>
    </row>
    <row r="768">
      <c r="G768" s="35"/>
      <c r="K768" s="35"/>
    </row>
    <row r="769">
      <c r="G769" s="35"/>
      <c r="K769" s="35"/>
    </row>
    <row r="770">
      <c r="G770" s="35"/>
      <c r="K770" s="35"/>
    </row>
    <row r="771">
      <c r="G771" s="35"/>
      <c r="K771" s="35"/>
    </row>
    <row r="772">
      <c r="G772" s="35"/>
      <c r="K772" s="35"/>
    </row>
    <row r="773">
      <c r="G773" s="35"/>
      <c r="K773" s="35"/>
    </row>
    <row r="774">
      <c r="G774" s="35"/>
      <c r="K774" s="35"/>
    </row>
    <row r="775">
      <c r="G775" s="35"/>
      <c r="K775" s="35"/>
    </row>
    <row r="776">
      <c r="G776" s="35"/>
      <c r="K776" s="35"/>
    </row>
    <row r="777">
      <c r="G777" s="35"/>
      <c r="K777" s="35"/>
    </row>
    <row r="778">
      <c r="G778" s="35"/>
      <c r="K778" s="35"/>
    </row>
    <row r="779">
      <c r="G779" s="35"/>
      <c r="K779" s="35"/>
    </row>
    <row r="780">
      <c r="G780" s="35"/>
      <c r="K780" s="35"/>
    </row>
    <row r="781">
      <c r="G781" s="35"/>
      <c r="K781" s="35"/>
    </row>
    <row r="782">
      <c r="G782" s="35"/>
      <c r="K782" s="35"/>
    </row>
    <row r="783">
      <c r="G783" s="35"/>
      <c r="K783" s="35"/>
    </row>
    <row r="784">
      <c r="G784" s="35"/>
      <c r="K784" s="35"/>
    </row>
    <row r="785">
      <c r="G785" s="35"/>
      <c r="K785" s="35"/>
    </row>
    <row r="786">
      <c r="G786" s="35"/>
      <c r="K786" s="35"/>
    </row>
    <row r="787">
      <c r="G787" s="35"/>
      <c r="K787" s="35"/>
    </row>
    <row r="788">
      <c r="G788" s="35"/>
      <c r="K788" s="35"/>
    </row>
    <row r="789">
      <c r="G789" s="35"/>
      <c r="K789" s="35"/>
    </row>
    <row r="790">
      <c r="G790" s="35"/>
      <c r="K790" s="35"/>
    </row>
    <row r="791">
      <c r="G791" s="35"/>
      <c r="K791" s="35"/>
    </row>
    <row r="792">
      <c r="G792" s="35"/>
      <c r="K792" s="35"/>
    </row>
    <row r="793">
      <c r="G793" s="35"/>
      <c r="K793" s="35"/>
    </row>
    <row r="794">
      <c r="G794" s="35"/>
      <c r="K794" s="35"/>
    </row>
    <row r="795">
      <c r="G795" s="35"/>
      <c r="K795" s="35"/>
    </row>
    <row r="796">
      <c r="G796" s="35"/>
      <c r="K796" s="35"/>
    </row>
    <row r="797">
      <c r="G797" s="35"/>
      <c r="K797" s="35"/>
    </row>
    <row r="798">
      <c r="G798" s="35"/>
      <c r="K798" s="35"/>
    </row>
    <row r="799">
      <c r="G799" s="35"/>
      <c r="K799" s="35"/>
    </row>
    <row r="800">
      <c r="G800" s="35"/>
      <c r="K800" s="35"/>
    </row>
    <row r="801">
      <c r="G801" s="35"/>
      <c r="K801" s="35"/>
    </row>
    <row r="802">
      <c r="G802" s="35"/>
      <c r="K802" s="35"/>
    </row>
    <row r="803">
      <c r="G803" s="35"/>
      <c r="K803" s="35"/>
    </row>
    <row r="804">
      <c r="G804" s="35"/>
      <c r="K804" s="35"/>
    </row>
    <row r="805">
      <c r="G805" s="35"/>
      <c r="K805" s="35"/>
    </row>
    <row r="806">
      <c r="G806" s="35"/>
      <c r="K806" s="35"/>
    </row>
    <row r="807">
      <c r="G807" s="35"/>
      <c r="K807" s="35"/>
    </row>
    <row r="808">
      <c r="G808" s="35"/>
      <c r="K808" s="35"/>
    </row>
    <row r="809">
      <c r="G809" s="35"/>
      <c r="K809" s="35"/>
    </row>
    <row r="810">
      <c r="G810" s="35"/>
      <c r="K810" s="35"/>
    </row>
    <row r="811">
      <c r="G811" s="35"/>
      <c r="K811" s="35"/>
    </row>
    <row r="812">
      <c r="G812" s="35"/>
      <c r="K812" s="35"/>
    </row>
    <row r="813">
      <c r="G813" s="35"/>
      <c r="K813" s="35"/>
    </row>
    <row r="814">
      <c r="G814" s="35"/>
      <c r="K814" s="35"/>
    </row>
    <row r="815">
      <c r="G815" s="35"/>
      <c r="K815" s="35"/>
    </row>
    <row r="816">
      <c r="G816" s="35"/>
      <c r="K816" s="35"/>
    </row>
    <row r="817">
      <c r="G817" s="35"/>
      <c r="K817" s="35"/>
    </row>
    <row r="818">
      <c r="G818" s="35"/>
      <c r="K818" s="35"/>
    </row>
    <row r="819">
      <c r="G819" s="35"/>
      <c r="K819" s="35"/>
    </row>
    <row r="820">
      <c r="G820" s="35"/>
      <c r="K820" s="35"/>
    </row>
    <row r="821">
      <c r="G821" s="35"/>
      <c r="K821" s="35"/>
    </row>
    <row r="822">
      <c r="G822" s="35"/>
      <c r="K822" s="35"/>
    </row>
    <row r="823">
      <c r="G823" s="35"/>
      <c r="K823" s="35"/>
    </row>
    <row r="824">
      <c r="G824" s="35"/>
      <c r="K824" s="35"/>
    </row>
    <row r="825">
      <c r="G825" s="35"/>
      <c r="K825" s="35"/>
    </row>
    <row r="826">
      <c r="G826" s="35"/>
      <c r="K826" s="35"/>
    </row>
    <row r="827">
      <c r="G827" s="35"/>
      <c r="K827" s="35"/>
    </row>
    <row r="828">
      <c r="G828" s="35"/>
      <c r="K828" s="35"/>
    </row>
    <row r="829">
      <c r="G829" s="35"/>
      <c r="K829" s="35"/>
    </row>
    <row r="830">
      <c r="G830" s="35"/>
      <c r="K830" s="35"/>
    </row>
    <row r="831">
      <c r="G831" s="35"/>
      <c r="K831" s="35"/>
    </row>
    <row r="832">
      <c r="G832" s="35"/>
      <c r="K832" s="35"/>
    </row>
    <row r="833">
      <c r="G833" s="35"/>
      <c r="K833" s="35"/>
    </row>
    <row r="834">
      <c r="G834" s="35"/>
      <c r="K834" s="35"/>
    </row>
    <row r="835">
      <c r="G835" s="35"/>
      <c r="K835" s="35"/>
    </row>
    <row r="836">
      <c r="G836" s="35"/>
      <c r="K836" s="35"/>
    </row>
    <row r="837">
      <c r="G837" s="35"/>
      <c r="K837" s="35"/>
    </row>
    <row r="838">
      <c r="G838" s="35"/>
      <c r="K838" s="35"/>
    </row>
    <row r="839">
      <c r="G839" s="35"/>
      <c r="K839" s="35"/>
    </row>
    <row r="840">
      <c r="G840" s="35"/>
      <c r="K840" s="35"/>
    </row>
    <row r="841">
      <c r="G841" s="35"/>
      <c r="K841" s="35"/>
    </row>
    <row r="842">
      <c r="G842" s="35"/>
      <c r="K842" s="35"/>
    </row>
    <row r="843">
      <c r="G843" s="35"/>
      <c r="K843" s="35"/>
    </row>
    <row r="844">
      <c r="G844" s="35"/>
      <c r="K844" s="35"/>
    </row>
    <row r="845">
      <c r="G845" s="35"/>
      <c r="K845" s="35"/>
    </row>
    <row r="846">
      <c r="G846" s="35"/>
      <c r="K846" s="35"/>
    </row>
    <row r="847">
      <c r="G847" s="35"/>
      <c r="K847" s="35"/>
    </row>
    <row r="848">
      <c r="G848" s="35"/>
      <c r="K848" s="35"/>
    </row>
    <row r="849">
      <c r="G849" s="35"/>
      <c r="K849" s="35"/>
    </row>
    <row r="850">
      <c r="G850" s="35"/>
      <c r="K850" s="35"/>
    </row>
    <row r="851">
      <c r="G851" s="35"/>
      <c r="K851" s="35"/>
    </row>
    <row r="852">
      <c r="G852" s="35"/>
      <c r="K852" s="35"/>
    </row>
    <row r="853">
      <c r="G853" s="35"/>
      <c r="K853" s="35"/>
    </row>
    <row r="854">
      <c r="G854" s="35"/>
      <c r="K854" s="35"/>
    </row>
    <row r="855">
      <c r="G855" s="35"/>
      <c r="K855" s="35"/>
    </row>
    <row r="856">
      <c r="G856" s="35"/>
      <c r="K856" s="35"/>
    </row>
    <row r="857">
      <c r="G857" s="35"/>
      <c r="K857" s="35"/>
    </row>
    <row r="858">
      <c r="G858" s="35"/>
      <c r="K858" s="35"/>
    </row>
    <row r="859">
      <c r="G859" s="35"/>
      <c r="K859" s="35"/>
    </row>
    <row r="860">
      <c r="G860" s="35"/>
      <c r="K860" s="35"/>
    </row>
    <row r="861">
      <c r="G861" s="35"/>
      <c r="K861" s="35"/>
    </row>
    <row r="862">
      <c r="G862" s="35"/>
      <c r="K862" s="35"/>
    </row>
    <row r="863">
      <c r="G863" s="35"/>
      <c r="K863" s="35"/>
    </row>
    <row r="864">
      <c r="G864" s="35"/>
      <c r="K864" s="35"/>
    </row>
    <row r="865">
      <c r="G865" s="35"/>
      <c r="K865" s="35"/>
    </row>
    <row r="866">
      <c r="G866" s="35"/>
      <c r="K866" s="35"/>
    </row>
    <row r="867">
      <c r="G867" s="35"/>
      <c r="K867" s="35"/>
    </row>
    <row r="868">
      <c r="G868" s="35"/>
      <c r="K868" s="35"/>
    </row>
    <row r="869">
      <c r="G869" s="35"/>
      <c r="K869" s="35"/>
    </row>
    <row r="870">
      <c r="G870" s="35"/>
      <c r="K870" s="35"/>
    </row>
    <row r="871">
      <c r="G871" s="35"/>
      <c r="K871" s="35"/>
    </row>
    <row r="872">
      <c r="G872" s="35"/>
      <c r="K872" s="35"/>
    </row>
    <row r="873">
      <c r="G873" s="35"/>
      <c r="K873" s="35"/>
    </row>
    <row r="874">
      <c r="G874" s="35"/>
      <c r="K874" s="35"/>
    </row>
    <row r="875">
      <c r="G875" s="35"/>
      <c r="K875" s="35"/>
    </row>
    <row r="876">
      <c r="G876" s="35"/>
      <c r="K876" s="35"/>
    </row>
    <row r="877">
      <c r="G877" s="35"/>
      <c r="K877" s="35"/>
    </row>
    <row r="878">
      <c r="G878" s="35"/>
      <c r="K878" s="35"/>
    </row>
    <row r="879">
      <c r="G879" s="35"/>
      <c r="K879" s="35"/>
    </row>
    <row r="880">
      <c r="G880" s="35"/>
      <c r="K880" s="35"/>
    </row>
    <row r="881">
      <c r="G881" s="35"/>
      <c r="K881" s="35"/>
    </row>
    <row r="882">
      <c r="G882" s="35"/>
      <c r="K882" s="35"/>
    </row>
    <row r="883">
      <c r="G883" s="35"/>
      <c r="K883" s="35"/>
    </row>
    <row r="884">
      <c r="G884" s="35"/>
      <c r="K884" s="35"/>
    </row>
    <row r="885">
      <c r="G885" s="35"/>
      <c r="K885" s="35"/>
    </row>
    <row r="886">
      <c r="G886" s="35"/>
      <c r="K886" s="35"/>
    </row>
    <row r="887">
      <c r="G887" s="35"/>
      <c r="K887" s="35"/>
    </row>
    <row r="888">
      <c r="G888" s="35"/>
      <c r="K888" s="35"/>
    </row>
    <row r="889">
      <c r="G889" s="35"/>
      <c r="K889" s="35"/>
    </row>
    <row r="890">
      <c r="G890" s="35"/>
      <c r="K890" s="35"/>
    </row>
    <row r="891">
      <c r="G891" s="35"/>
      <c r="K891" s="35"/>
    </row>
    <row r="892">
      <c r="G892" s="35"/>
      <c r="K892" s="35"/>
    </row>
    <row r="893">
      <c r="G893" s="35"/>
      <c r="K893" s="35"/>
    </row>
    <row r="894">
      <c r="G894" s="35"/>
      <c r="K894" s="35"/>
    </row>
    <row r="895">
      <c r="G895" s="35"/>
      <c r="K895" s="35"/>
    </row>
    <row r="896">
      <c r="G896" s="35"/>
      <c r="K896" s="35"/>
    </row>
    <row r="897">
      <c r="G897" s="35"/>
      <c r="K897" s="35"/>
    </row>
    <row r="898">
      <c r="G898" s="35"/>
      <c r="K898" s="35"/>
    </row>
    <row r="899">
      <c r="G899" s="35"/>
      <c r="K899" s="35"/>
    </row>
    <row r="900">
      <c r="G900" s="35"/>
      <c r="K900" s="35"/>
    </row>
    <row r="901">
      <c r="G901" s="35"/>
      <c r="K901" s="35"/>
    </row>
    <row r="902">
      <c r="G902" s="35"/>
      <c r="K902" s="35"/>
    </row>
    <row r="903">
      <c r="G903" s="35"/>
      <c r="K903" s="35"/>
    </row>
    <row r="904">
      <c r="G904" s="35"/>
      <c r="K904" s="35"/>
    </row>
    <row r="905">
      <c r="G905" s="35"/>
      <c r="K905" s="35"/>
    </row>
    <row r="906">
      <c r="G906" s="35"/>
      <c r="K906" s="35"/>
    </row>
    <row r="907">
      <c r="G907" s="35"/>
      <c r="K907" s="35"/>
    </row>
    <row r="908">
      <c r="G908" s="35"/>
      <c r="K908" s="35"/>
    </row>
    <row r="909">
      <c r="G909" s="35"/>
      <c r="K909" s="35"/>
    </row>
    <row r="910">
      <c r="G910" s="35"/>
      <c r="K910" s="35"/>
    </row>
    <row r="911">
      <c r="G911" s="35"/>
      <c r="K911" s="35"/>
    </row>
    <row r="912">
      <c r="G912" s="35"/>
      <c r="K912" s="35"/>
    </row>
    <row r="913">
      <c r="G913" s="35"/>
      <c r="K913" s="35"/>
    </row>
    <row r="914">
      <c r="G914" s="35"/>
      <c r="K914" s="35"/>
    </row>
    <row r="915">
      <c r="G915" s="35"/>
      <c r="K915" s="35"/>
    </row>
    <row r="916">
      <c r="G916" s="35"/>
      <c r="K916" s="35"/>
    </row>
    <row r="917">
      <c r="G917" s="35"/>
      <c r="K917" s="35"/>
    </row>
    <row r="918">
      <c r="G918" s="35"/>
      <c r="K918" s="35"/>
    </row>
    <row r="919">
      <c r="G919" s="35"/>
      <c r="K919" s="35"/>
    </row>
    <row r="920">
      <c r="G920" s="35"/>
      <c r="K920" s="35"/>
    </row>
    <row r="921">
      <c r="G921" s="35"/>
      <c r="K921" s="35"/>
    </row>
    <row r="922">
      <c r="G922" s="35"/>
      <c r="K922" s="35"/>
    </row>
    <row r="923">
      <c r="G923" s="35"/>
      <c r="K923" s="35"/>
    </row>
    <row r="924">
      <c r="G924" s="35"/>
      <c r="K924" s="35"/>
    </row>
    <row r="925">
      <c r="G925" s="35"/>
      <c r="K925" s="35"/>
    </row>
    <row r="926">
      <c r="G926" s="35"/>
      <c r="K926" s="35"/>
    </row>
    <row r="927">
      <c r="G927" s="35"/>
      <c r="K927" s="35"/>
    </row>
    <row r="928">
      <c r="G928" s="35"/>
      <c r="K928" s="35"/>
    </row>
    <row r="929">
      <c r="G929" s="35"/>
      <c r="K929" s="35"/>
    </row>
    <row r="930">
      <c r="G930" s="35"/>
      <c r="K930" s="35"/>
    </row>
    <row r="931">
      <c r="G931" s="35"/>
      <c r="K931" s="35"/>
    </row>
    <row r="932">
      <c r="G932" s="35"/>
      <c r="K932" s="35"/>
    </row>
    <row r="933">
      <c r="G933" s="35"/>
      <c r="K933" s="35"/>
    </row>
    <row r="934">
      <c r="G934" s="35"/>
      <c r="K934" s="35"/>
    </row>
    <row r="935">
      <c r="G935" s="35"/>
      <c r="K935" s="35"/>
    </row>
    <row r="936">
      <c r="G936" s="35"/>
      <c r="K936" s="35"/>
    </row>
    <row r="937">
      <c r="G937" s="35"/>
      <c r="K937" s="35"/>
    </row>
    <row r="938">
      <c r="G938" s="35"/>
      <c r="K938" s="35"/>
    </row>
    <row r="939">
      <c r="G939" s="35"/>
      <c r="K939" s="35"/>
    </row>
    <row r="940">
      <c r="G940" s="35"/>
      <c r="K940" s="35"/>
    </row>
    <row r="941">
      <c r="G941" s="35"/>
      <c r="K941" s="35"/>
    </row>
    <row r="942">
      <c r="G942" s="35"/>
      <c r="K942" s="35"/>
    </row>
    <row r="943">
      <c r="G943" s="35"/>
      <c r="K943" s="35"/>
    </row>
    <row r="944">
      <c r="G944" s="35"/>
      <c r="K944" s="35"/>
    </row>
    <row r="945">
      <c r="G945" s="35"/>
      <c r="K945" s="35"/>
    </row>
    <row r="946">
      <c r="G946" s="35"/>
      <c r="K946" s="35"/>
    </row>
    <row r="947">
      <c r="G947" s="35"/>
      <c r="K947" s="35"/>
    </row>
    <row r="948">
      <c r="G948" s="35"/>
      <c r="K948" s="35"/>
    </row>
    <row r="949">
      <c r="G949" s="35"/>
      <c r="K949" s="35"/>
    </row>
    <row r="950">
      <c r="G950" s="35"/>
      <c r="K950" s="35"/>
    </row>
    <row r="951">
      <c r="G951" s="35"/>
      <c r="K951" s="35"/>
    </row>
    <row r="952">
      <c r="G952" s="35"/>
      <c r="K952" s="35"/>
    </row>
    <row r="953">
      <c r="G953" s="35"/>
      <c r="K953" s="35"/>
    </row>
    <row r="954">
      <c r="G954" s="35"/>
      <c r="K954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>
        <v>449.0</v>
      </c>
      <c r="B1" s="7">
        <f>_xlfn.STDEV.S(A1:A110)</f>
        <v>65.98472288</v>
      </c>
    </row>
    <row r="2">
      <c r="A2" s="7">
        <v>254.0</v>
      </c>
    </row>
    <row r="3">
      <c r="A3" s="7">
        <v>53.0</v>
      </c>
    </row>
    <row r="4">
      <c r="A4" s="7">
        <v>125.0</v>
      </c>
    </row>
    <row r="5">
      <c r="A5" s="7">
        <v>144.0</v>
      </c>
    </row>
    <row r="6">
      <c r="A6" s="7">
        <v>100.0</v>
      </c>
    </row>
    <row r="7">
      <c r="A7" s="7">
        <v>67.0</v>
      </c>
    </row>
    <row r="8">
      <c r="A8" s="7">
        <v>138.0</v>
      </c>
    </row>
    <row r="9">
      <c r="A9" s="7">
        <v>268.0</v>
      </c>
    </row>
    <row r="10">
      <c r="A10" s="7">
        <v>190.0</v>
      </c>
    </row>
    <row r="11">
      <c r="A11" s="7">
        <v>169.0</v>
      </c>
    </row>
    <row r="12">
      <c r="A12" s="7">
        <v>221.0</v>
      </c>
    </row>
    <row r="13">
      <c r="A13" s="7">
        <v>182.0</v>
      </c>
    </row>
    <row r="14">
      <c r="A14" s="7">
        <v>174.0</v>
      </c>
    </row>
    <row r="15">
      <c r="A15" s="7">
        <v>209.0</v>
      </c>
    </row>
    <row r="16">
      <c r="A16" s="7">
        <v>265.0</v>
      </c>
    </row>
    <row r="17">
      <c r="A17" s="7">
        <v>55.0</v>
      </c>
    </row>
    <row r="18">
      <c r="A18" s="7">
        <v>69.0</v>
      </c>
    </row>
    <row r="19">
      <c r="A19" s="7">
        <v>134.0</v>
      </c>
    </row>
    <row r="20">
      <c r="A20" s="7">
        <v>179.0</v>
      </c>
    </row>
    <row r="21">
      <c r="A21" s="7">
        <v>138.0</v>
      </c>
    </row>
    <row r="22">
      <c r="A22" s="7">
        <v>214.0</v>
      </c>
    </row>
    <row r="23">
      <c r="A23" s="7">
        <v>121.0</v>
      </c>
    </row>
    <row r="24">
      <c r="A24" s="7">
        <v>170.0</v>
      </c>
    </row>
    <row r="25">
      <c r="A25" s="7">
        <v>210.0</v>
      </c>
    </row>
    <row r="26">
      <c r="A26" s="7">
        <v>175.0</v>
      </c>
    </row>
    <row r="27">
      <c r="A27" s="7">
        <v>260.0</v>
      </c>
    </row>
    <row r="28">
      <c r="A28" s="7">
        <v>221.0</v>
      </c>
    </row>
    <row r="29">
      <c r="A29" s="7">
        <v>270.0</v>
      </c>
    </row>
    <row r="30">
      <c r="A30" s="7">
        <v>253.0</v>
      </c>
    </row>
    <row r="31">
      <c r="A31" s="7">
        <v>240.0</v>
      </c>
    </row>
    <row r="32">
      <c r="A32" s="7">
        <v>223.0</v>
      </c>
    </row>
    <row r="33">
      <c r="A33" s="7">
        <v>119.0</v>
      </c>
    </row>
    <row r="34">
      <c r="A34" s="7">
        <v>245.0</v>
      </c>
    </row>
    <row r="35">
      <c r="A35" s="7">
        <v>305.0</v>
      </c>
    </row>
    <row r="36">
      <c r="A36" s="7">
        <v>150.0</v>
      </c>
    </row>
    <row r="37">
      <c r="A37" s="7">
        <v>157.0</v>
      </c>
    </row>
    <row r="38">
      <c r="A38" s="7">
        <v>198.0</v>
      </c>
    </row>
    <row r="39">
      <c r="A39" s="7">
        <v>196.0</v>
      </c>
    </row>
    <row r="40">
      <c r="A40" s="7">
        <v>245.0</v>
      </c>
    </row>
    <row r="41">
      <c r="A41" s="7">
        <v>244.0</v>
      </c>
    </row>
    <row r="42">
      <c r="A42" s="7">
        <v>268.0</v>
      </c>
    </row>
    <row r="43">
      <c r="A43" s="7">
        <v>400.0</v>
      </c>
    </row>
    <row r="44">
      <c r="A44" s="7">
        <v>213.0</v>
      </c>
    </row>
    <row r="45">
      <c r="A45" s="7">
        <v>218.0</v>
      </c>
    </row>
    <row r="46">
      <c r="A46" s="7">
        <v>215.0</v>
      </c>
    </row>
    <row r="47">
      <c r="A47" s="7">
        <v>226.0</v>
      </c>
    </row>
    <row r="48">
      <c r="A48" s="7">
        <v>200.0</v>
      </c>
    </row>
    <row r="49">
      <c r="A49" s="7">
        <v>282.0</v>
      </c>
    </row>
    <row r="50">
      <c r="A50" s="7">
        <v>243.0</v>
      </c>
    </row>
    <row r="51">
      <c r="A51" s="7">
        <v>180.0</v>
      </c>
    </row>
    <row r="52">
      <c r="A52" s="7">
        <v>120.0</v>
      </c>
    </row>
    <row r="53">
      <c r="A53" s="7">
        <v>177.0</v>
      </c>
    </row>
    <row r="54">
      <c r="A54" s="7">
        <v>270.0</v>
      </c>
    </row>
    <row r="55">
      <c r="A55" s="7">
        <v>265.0</v>
      </c>
    </row>
    <row r="56">
      <c r="A56" s="7">
        <v>216.0</v>
      </c>
    </row>
    <row r="57">
      <c r="A57" s="7">
        <v>279.0</v>
      </c>
    </row>
    <row r="58">
      <c r="A58" s="7">
        <v>220.0</v>
      </c>
    </row>
    <row r="59">
      <c r="A59" s="7">
        <v>298.0</v>
      </c>
    </row>
    <row r="60">
      <c r="A60" s="7">
        <v>247.0</v>
      </c>
    </row>
    <row r="61">
      <c r="A61" s="7">
        <v>246.0</v>
      </c>
    </row>
    <row r="62">
      <c r="A62" s="7">
        <v>218.0</v>
      </c>
    </row>
    <row r="63">
      <c r="A63" s="7">
        <v>217.0</v>
      </c>
    </row>
    <row r="64">
      <c r="A64" s="7">
        <v>224.0</v>
      </c>
    </row>
    <row r="65">
      <c r="A65" s="7">
        <v>224.0</v>
      </c>
    </row>
    <row r="66">
      <c r="A66" s="7">
        <v>180.0</v>
      </c>
    </row>
    <row r="67">
      <c r="A67" s="7">
        <v>119.0</v>
      </c>
    </row>
    <row r="68">
      <c r="A68" s="7">
        <v>314.0</v>
      </c>
    </row>
    <row r="69">
      <c r="A69" s="7">
        <v>314.0</v>
      </c>
    </row>
    <row r="70">
      <c r="A70" s="7">
        <v>253.0</v>
      </c>
    </row>
    <row r="71">
      <c r="A71" s="7">
        <v>253.0</v>
      </c>
    </row>
    <row r="72">
      <c r="A72" s="7">
        <v>189.0</v>
      </c>
    </row>
    <row r="73">
      <c r="A73" s="7">
        <v>189.0</v>
      </c>
    </row>
    <row r="74">
      <c r="A74" s="7">
        <v>252.0</v>
      </c>
    </row>
    <row r="75">
      <c r="A75" s="7">
        <v>250.0</v>
      </c>
    </row>
    <row r="76">
      <c r="A76" s="7">
        <v>282.0</v>
      </c>
    </row>
    <row r="77">
      <c r="A77" s="7">
        <v>149.0</v>
      </c>
    </row>
    <row r="78">
      <c r="A78" s="7">
        <v>220.0</v>
      </c>
    </row>
    <row r="79">
      <c r="A79" s="7">
        <v>308.0</v>
      </c>
    </row>
    <row r="80">
      <c r="A80" s="7">
        <v>155.0</v>
      </c>
    </row>
    <row r="81">
      <c r="A81" s="7">
        <v>139.0</v>
      </c>
    </row>
    <row r="82">
      <c r="A82" s="7">
        <v>200.0</v>
      </c>
    </row>
    <row r="83">
      <c r="A83" s="7">
        <v>277.0</v>
      </c>
    </row>
    <row r="84">
      <c r="A84" s="7">
        <v>271.0</v>
      </c>
    </row>
    <row r="85">
      <c r="A85" s="7">
        <v>188.0</v>
      </c>
    </row>
    <row r="86">
      <c r="A86" s="7">
        <v>170.0</v>
      </c>
    </row>
    <row r="87">
      <c r="A87" s="7">
        <v>167.0</v>
      </c>
    </row>
    <row r="88">
      <c r="A88" s="7">
        <v>166.0</v>
      </c>
    </row>
    <row r="89">
      <c r="A89" s="7">
        <v>137.0</v>
      </c>
    </row>
    <row r="90">
      <c r="A90" s="7">
        <v>196.0</v>
      </c>
    </row>
    <row r="91">
      <c r="A91" s="7">
        <v>256.0</v>
      </c>
    </row>
    <row r="92">
      <c r="A92" s="7">
        <v>254.0</v>
      </c>
    </row>
    <row r="93">
      <c r="A93" s="7">
        <v>199.0</v>
      </c>
    </row>
    <row r="94">
      <c r="A94" s="7">
        <v>344.0</v>
      </c>
    </row>
    <row r="95">
      <c r="A95" s="7">
        <v>175.0</v>
      </c>
    </row>
    <row r="96">
      <c r="A96" s="7">
        <v>159.0</v>
      </c>
    </row>
    <row r="97">
      <c r="A97" s="7">
        <v>207.0</v>
      </c>
    </row>
    <row r="98">
      <c r="A98" s="7">
        <v>237.0</v>
      </c>
    </row>
    <row r="99">
      <c r="A99" s="7">
        <v>185.0</v>
      </c>
    </row>
    <row r="100">
      <c r="A100" s="7">
        <v>266.0</v>
      </c>
    </row>
    <row r="101">
      <c r="A101" s="7">
        <v>213.0</v>
      </c>
    </row>
    <row r="102">
      <c r="A102" s="7">
        <v>212.0</v>
      </c>
    </row>
    <row r="103">
      <c r="A103" s="7">
        <v>277.0</v>
      </c>
    </row>
    <row r="104">
      <c r="A104" s="7">
        <v>168.0</v>
      </c>
    </row>
    <row r="105">
      <c r="A105" s="7">
        <v>329.0</v>
      </c>
    </row>
    <row r="106">
      <c r="A106" s="7">
        <v>228.0</v>
      </c>
    </row>
    <row r="107">
      <c r="A107" s="7">
        <v>200.0</v>
      </c>
    </row>
    <row r="108">
      <c r="A108" s="7">
        <v>201.0</v>
      </c>
    </row>
    <row r="109">
      <c r="A109" s="7">
        <v>180.0</v>
      </c>
    </row>
    <row r="110">
      <c r="A110" s="7">
        <v>103.0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>
        <v>135.0</v>
      </c>
      <c r="B1" s="7">
        <f>_xlfn.STDEV.S(A1:A112)</f>
        <v>153.2694054</v>
      </c>
    </row>
    <row r="2">
      <c r="A2" s="7">
        <v>71.0</v>
      </c>
    </row>
    <row r="3">
      <c r="A3" s="7">
        <v>0.0</v>
      </c>
    </row>
    <row r="4">
      <c r="A4" s="7">
        <v>135.0</v>
      </c>
    </row>
    <row r="5">
      <c r="A5" s="7">
        <v>290.0</v>
      </c>
    </row>
    <row r="6">
      <c r="A6" s="7">
        <v>40.0</v>
      </c>
    </row>
    <row r="7">
      <c r="A7" s="7">
        <v>40.0</v>
      </c>
    </row>
    <row r="8">
      <c r="A8" s="7">
        <v>197.0</v>
      </c>
    </row>
    <row r="9">
      <c r="A9" s="7">
        <v>181.0</v>
      </c>
    </row>
    <row r="10">
      <c r="A10" s="7">
        <v>190.0</v>
      </c>
    </row>
    <row r="11">
      <c r="A11" s="7">
        <v>58.0</v>
      </c>
    </row>
    <row r="12">
      <c r="A12" s="7">
        <v>60.0</v>
      </c>
    </row>
    <row r="13">
      <c r="A13" s="7">
        <v>154.0</v>
      </c>
    </row>
    <row r="14">
      <c r="A14" s="7">
        <v>69.0</v>
      </c>
    </row>
    <row r="15">
      <c r="A15" s="7">
        <v>181.0</v>
      </c>
    </row>
    <row r="16">
      <c r="A16" s="7">
        <v>40.0</v>
      </c>
    </row>
    <row r="17">
      <c r="A17" s="7">
        <v>260.0</v>
      </c>
    </row>
    <row r="18">
      <c r="A18" s="7">
        <v>95.0</v>
      </c>
    </row>
    <row r="19">
      <c r="A19" s="7">
        <v>0.0</v>
      </c>
    </row>
    <row r="20">
      <c r="A20" s="7">
        <v>39.0</v>
      </c>
    </row>
    <row r="21">
      <c r="A21" s="7">
        <v>308.0</v>
      </c>
    </row>
    <row r="22">
      <c r="A22" s="7">
        <v>147.0</v>
      </c>
    </row>
    <row r="23">
      <c r="A23" s="7">
        <v>138.0</v>
      </c>
    </row>
    <row r="24">
      <c r="A24" s="7">
        <v>134.0</v>
      </c>
    </row>
    <row r="25">
      <c r="A25" s="7">
        <v>167.0</v>
      </c>
    </row>
    <row r="26">
      <c r="A26" s="7">
        <v>274.0</v>
      </c>
    </row>
    <row r="27">
      <c r="A27" s="7">
        <v>85.0</v>
      </c>
    </row>
    <row r="28">
      <c r="A28" s="7">
        <v>200.0</v>
      </c>
    </row>
    <row r="29">
      <c r="A29" s="7">
        <v>104.0</v>
      </c>
    </row>
    <row r="30">
      <c r="A30" s="7">
        <v>0.0</v>
      </c>
    </row>
    <row r="31">
      <c r="A31" s="7">
        <v>67.0</v>
      </c>
    </row>
    <row r="32">
      <c r="A32" s="7">
        <v>0.0</v>
      </c>
    </row>
    <row r="33">
      <c r="A33" s="7">
        <v>179.0</v>
      </c>
    </row>
    <row r="34">
      <c r="A34" s="7">
        <v>47.0</v>
      </c>
    </row>
    <row r="35">
      <c r="A35" s="7">
        <v>0.0</v>
      </c>
    </row>
    <row r="36">
      <c r="A36" s="7">
        <v>0.0</v>
      </c>
    </row>
    <row r="37">
      <c r="A37" s="7">
        <v>150.0</v>
      </c>
    </row>
    <row r="38">
      <c r="A38" s="7">
        <v>342.0</v>
      </c>
    </row>
    <row r="39">
      <c r="A39" s="7">
        <v>101.0</v>
      </c>
    </row>
    <row r="40">
      <c r="A40" s="7">
        <v>14.0</v>
      </c>
    </row>
    <row r="41">
      <c r="A41" s="7">
        <v>194.0</v>
      </c>
    </row>
    <row r="42">
      <c r="A42" s="7">
        <v>152.0</v>
      </c>
    </row>
    <row r="43">
      <c r="A43" s="7">
        <v>135.0</v>
      </c>
    </row>
    <row r="44">
      <c r="A44" s="7">
        <v>244.0</v>
      </c>
    </row>
    <row r="45">
      <c r="A45" s="7">
        <v>188.0</v>
      </c>
    </row>
    <row r="46">
      <c r="A46" s="7">
        <v>197.0</v>
      </c>
    </row>
    <row r="47">
      <c r="A47" s="7">
        <v>0.0</v>
      </c>
    </row>
    <row r="48">
      <c r="A48" s="7">
        <v>188.0</v>
      </c>
    </row>
    <row r="49">
      <c r="A49" s="7">
        <v>16.0</v>
      </c>
    </row>
    <row r="50">
      <c r="A50" s="7">
        <v>0.0</v>
      </c>
    </row>
    <row r="51">
      <c r="A51" s="7">
        <v>160.0</v>
      </c>
    </row>
    <row r="52">
      <c r="A52" s="7">
        <v>28.0</v>
      </c>
    </row>
    <row r="53">
      <c r="A53" s="7">
        <v>29.0</v>
      </c>
    </row>
    <row r="54">
      <c r="A54" s="7">
        <v>196.0</v>
      </c>
    </row>
    <row r="55">
      <c r="A55" s="7">
        <v>91.0</v>
      </c>
    </row>
    <row r="56">
      <c r="A56" s="7">
        <v>302.0</v>
      </c>
    </row>
    <row r="57">
      <c r="A57" s="7">
        <v>4.0</v>
      </c>
    </row>
    <row r="58">
      <c r="A58" s="7">
        <v>175.0</v>
      </c>
    </row>
    <row r="59">
      <c r="A59" s="7">
        <v>224.0</v>
      </c>
    </row>
    <row r="60">
      <c r="A60" s="7">
        <v>98.0</v>
      </c>
    </row>
    <row r="61">
      <c r="A61" s="7">
        <v>158.0</v>
      </c>
    </row>
    <row r="62">
      <c r="A62" s="7">
        <v>5.0</v>
      </c>
    </row>
    <row r="63">
      <c r="A63" s="7">
        <v>188.0</v>
      </c>
    </row>
    <row r="64">
      <c r="A64" s="7">
        <v>129.0</v>
      </c>
    </row>
    <row r="65">
      <c r="A65" s="7">
        <v>260.0</v>
      </c>
    </row>
    <row r="66">
      <c r="A66" s="7">
        <v>250.0</v>
      </c>
    </row>
    <row r="67">
      <c r="A67" s="7">
        <v>201.0</v>
      </c>
    </row>
    <row r="68">
      <c r="A68" s="7">
        <v>421.0</v>
      </c>
    </row>
    <row r="69">
      <c r="A69" s="7">
        <v>114.0</v>
      </c>
    </row>
    <row r="70">
      <c r="A70" s="7">
        <v>304.0</v>
      </c>
    </row>
    <row r="71">
      <c r="A71" s="7">
        <v>203.0</v>
      </c>
    </row>
    <row r="72">
      <c r="A72" s="7">
        <v>577.0</v>
      </c>
    </row>
    <row r="73">
      <c r="A73" s="7">
        <v>156.0</v>
      </c>
    </row>
    <row r="74">
      <c r="A74" s="7">
        <v>220.0</v>
      </c>
    </row>
    <row r="75">
      <c r="A75" s="7">
        <v>261.0</v>
      </c>
    </row>
    <row r="76">
      <c r="A76" s="7">
        <v>145.0</v>
      </c>
    </row>
    <row r="77">
      <c r="A77" s="7">
        <v>0.0</v>
      </c>
    </row>
    <row r="78">
      <c r="A78" s="7">
        <v>240.0</v>
      </c>
    </row>
    <row r="79">
      <c r="A79" s="7">
        <v>208.0</v>
      </c>
    </row>
    <row r="80">
      <c r="A80" s="7">
        <v>320.0</v>
      </c>
    </row>
    <row r="81">
      <c r="A81" s="7">
        <v>263.0</v>
      </c>
    </row>
    <row r="82">
      <c r="A82" s="7">
        <v>242.0</v>
      </c>
    </row>
    <row r="83">
      <c r="A83" s="7">
        <v>450.0</v>
      </c>
    </row>
    <row r="84">
      <c r="A84" s="7">
        <v>382.0</v>
      </c>
    </row>
    <row r="85">
      <c r="A85" s="7">
        <v>358.0</v>
      </c>
    </row>
    <row r="86">
      <c r="A86" s="7">
        <v>313.0</v>
      </c>
    </row>
    <row r="87">
      <c r="A87" s="7">
        <v>544.0</v>
      </c>
    </row>
    <row r="88">
      <c r="A88" s="7">
        <v>452.0</v>
      </c>
    </row>
    <row r="89">
      <c r="A89" s="7">
        <v>384.0</v>
      </c>
    </row>
    <row r="90">
      <c r="A90" s="7">
        <v>378.0</v>
      </c>
    </row>
    <row r="91">
      <c r="A91" s="7">
        <v>489.0</v>
      </c>
    </row>
    <row r="92">
      <c r="A92" s="7">
        <v>505.0</v>
      </c>
    </row>
    <row r="93">
      <c r="A93" s="7">
        <v>272.0</v>
      </c>
    </row>
    <row r="94">
      <c r="A94" s="7">
        <v>429.0</v>
      </c>
    </row>
    <row r="95">
      <c r="A95" s="7">
        <v>464.0</v>
      </c>
    </row>
    <row r="96">
      <c r="A96" s="7">
        <v>378.0</v>
      </c>
    </row>
    <row r="97">
      <c r="A97" s="7">
        <v>432.0</v>
      </c>
    </row>
    <row r="98">
      <c r="A98" s="7">
        <v>352.0</v>
      </c>
    </row>
    <row r="99">
      <c r="A99" s="7">
        <v>364.0</v>
      </c>
    </row>
    <row r="100">
      <c r="A100" s="7">
        <v>255.0</v>
      </c>
    </row>
    <row r="101">
      <c r="A101" s="7">
        <v>436.0</v>
      </c>
    </row>
    <row r="102">
      <c r="A102" s="7">
        <v>219.0</v>
      </c>
    </row>
    <row r="103">
      <c r="A103" s="7">
        <v>292.0</v>
      </c>
    </row>
    <row r="104">
      <c r="A104" s="7">
        <v>522.0</v>
      </c>
    </row>
    <row r="105">
      <c r="A105" s="7">
        <v>449.0</v>
      </c>
    </row>
    <row r="106">
      <c r="A106" s="7">
        <v>304.0</v>
      </c>
    </row>
    <row r="107">
      <c r="A107" s="7">
        <v>457.0</v>
      </c>
    </row>
    <row r="108">
      <c r="A108" s="7">
        <v>496.0</v>
      </c>
    </row>
    <row r="109">
      <c r="A109" s="7">
        <v>354.0</v>
      </c>
    </row>
    <row r="110">
      <c r="A110" s="7">
        <v>412.0</v>
      </c>
    </row>
    <row r="111">
      <c r="A111" s="7">
        <v>584.0</v>
      </c>
    </row>
    <row r="112">
      <c r="A112" s="7">
        <v>266.0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>
        <v>140.0</v>
      </c>
      <c r="B1" s="7">
        <f t="shared" ref="B1:B2" si="1">_xlfn.STDEV.S(A1:A113)</f>
        <v>39.88087706</v>
      </c>
      <c r="C1" s="7">
        <f>AVERAGE(A1:A113)</f>
        <v>54.49557522</v>
      </c>
    </row>
    <row r="2">
      <c r="A2" s="7">
        <v>30.0</v>
      </c>
      <c r="B2" s="7">
        <f t="shared" si="1"/>
        <v>39.22193313</v>
      </c>
      <c r="C2" s="7">
        <v>54.49557522123894</v>
      </c>
    </row>
    <row r="3">
      <c r="A3" s="7">
        <v>130.0</v>
      </c>
    </row>
    <row r="4">
      <c r="A4" s="7">
        <v>50.0</v>
      </c>
    </row>
    <row r="5">
      <c r="A5" s="7">
        <v>30.0</v>
      </c>
    </row>
    <row r="6">
      <c r="A6" s="7">
        <v>35.0</v>
      </c>
    </row>
    <row r="7">
      <c r="A7" s="7">
        <v>55.0</v>
      </c>
    </row>
    <row r="8">
      <c r="A8" s="7">
        <v>54.0</v>
      </c>
    </row>
    <row r="9">
      <c r="A9" s="7">
        <v>26.0</v>
      </c>
    </row>
    <row r="10">
      <c r="A10" s="7">
        <v>127.0</v>
      </c>
    </row>
    <row r="11">
      <c r="A11" s="7">
        <v>113.0</v>
      </c>
    </row>
    <row r="12">
      <c r="A12" s="7">
        <v>46.0</v>
      </c>
    </row>
    <row r="13">
      <c r="A13" s="7">
        <v>44.0</v>
      </c>
    </row>
    <row r="14">
      <c r="A14" s="7">
        <v>70.0</v>
      </c>
    </row>
    <row r="15">
      <c r="A15" s="7">
        <v>2.0</v>
      </c>
    </row>
    <row r="16">
      <c r="A16" s="7">
        <v>68.0</v>
      </c>
    </row>
    <row r="17">
      <c r="A17" s="7">
        <v>95.0</v>
      </c>
    </row>
    <row r="18">
      <c r="A18" s="7">
        <v>5.0</v>
      </c>
    </row>
    <row r="19">
      <c r="A19" s="7">
        <v>56.0</v>
      </c>
    </row>
    <row r="20">
      <c r="A20" s="7">
        <v>9.0</v>
      </c>
    </row>
    <row r="21">
      <c r="A21" s="7">
        <v>90.0</v>
      </c>
    </row>
    <row r="22">
      <c r="A22" s="7">
        <v>10.0</v>
      </c>
    </row>
    <row r="23">
      <c r="A23" s="7">
        <v>71.0</v>
      </c>
    </row>
    <row r="24">
      <c r="A24" s="7">
        <v>69.0</v>
      </c>
    </row>
    <row r="25">
      <c r="A25" s="7">
        <v>25.0</v>
      </c>
    </row>
    <row r="26">
      <c r="A26" s="7">
        <v>60.0</v>
      </c>
    </row>
    <row r="27">
      <c r="A27" s="7">
        <v>87.0</v>
      </c>
    </row>
    <row r="28">
      <c r="A28" s="7">
        <v>98.0</v>
      </c>
    </row>
    <row r="29">
      <c r="A29" s="7">
        <v>40.0</v>
      </c>
    </row>
    <row r="30">
      <c r="A30" s="7">
        <v>108.0</v>
      </c>
    </row>
    <row r="31">
      <c r="A31" s="7">
        <v>77.0</v>
      </c>
    </row>
    <row r="32">
      <c r="A32" s="7">
        <v>36.0</v>
      </c>
    </row>
    <row r="33">
      <c r="A33" s="7">
        <v>42.0</v>
      </c>
    </row>
    <row r="34">
      <c r="A34" s="7">
        <v>67.0</v>
      </c>
    </row>
    <row r="35">
      <c r="A35" s="7">
        <v>120.0</v>
      </c>
    </row>
    <row r="36">
      <c r="A36" s="7">
        <v>30.0</v>
      </c>
    </row>
    <row r="37">
      <c r="A37" s="7">
        <v>85.0</v>
      </c>
    </row>
    <row r="38">
      <c r="A38" s="7">
        <v>10.0</v>
      </c>
    </row>
    <row r="39">
      <c r="A39" s="7">
        <v>60.0</v>
      </c>
    </row>
    <row r="40">
      <c r="A40" s="7">
        <v>40.0</v>
      </c>
    </row>
    <row r="41">
      <c r="A41" s="7">
        <v>45.0</v>
      </c>
    </row>
    <row r="42">
      <c r="A42" s="7">
        <v>45.0</v>
      </c>
    </row>
    <row r="43">
      <c r="A43" s="7">
        <v>127.0</v>
      </c>
    </row>
    <row r="44">
      <c r="A44" s="7">
        <v>66.0</v>
      </c>
    </row>
    <row r="45">
      <c r="A45" s="7">
        <v>52.0</v>
      </c>
    </row>
    <row r="46">
      <c r="A46" s="7">
        <v>103.0</v>
      </c>
    </row>
    <row r="47">
      <c r="A47" s="7">
        <v>49.0</v>
      </c>
    </row>
    <row r="48">
      <c r="A48" s="7">
        <v>66.0</v>
      </c>
    </row>
    <row r="49">
      <c r="A49" s="7">
        <v>35.0</v>
      </c>
    </row>
    <row r="50">
      <c r="A50" s="7">
        <v>7.0</v>
      </c>
    </row>
    <row r="51">
      <c r="A51" s="7">
        <v>4.0</v>
      </c>
    </row>
    <row r="52">
      <c r="A52" s="7">
        <v>68.0</v>
      </c>
    </row>
    <row r="53">
      <c r="A53" s="7">
        <v>85.0</v>
      </c>
    </row>
    <row r="54">
      <c r="A54" s="7">
        <v>1.0</v>
      </c>
    </row>
    <row r="55">
      <c r="A55" s="7">
        <v>93.0</v>
      </c>
    </row>
    <row r="56">
      <c r="A56" s="7">
        <v>37.0</v>
      </c>
    </row>
    <row r="57">
      <c r="A57" s="7">
        <v>15.0</v>
      </c>
    </row>
    <row r="58">
      <c r="A58" s="7">
        <v>22.0</v>
      </c>
    </row>
    <row r="59">
      <c r="A59" s="7">
        <v>15.0</v>
      </c>
    </row>
    <row r="60">
      <c r="A60" s="7">
        <v>34.0</v>
      </c>
    </row>
    <row r="61">
      <c r="A61" s="7">
        <v>63.0</v>
      </c>
    </row>
    <row r="62">
      <c r="A62" s="7">
        <v>10.0</v>
      </c>
    </row>
    <row r="63">
      <c r="A63" s="7">
        <v>3.0</v>
      </c>
    </row>
    <row r="64">
      <c r="A64" s="7">
        <v>60.0</v>
      </c>
    </row>
    <row r="65">
      <c r="A65" s="7">
        <v>37.0</v>
      </c>
    </row>
    <row r="66">
      <c r="A66" s="7">
        <v>10.0</v>
      </c>
    </row>
    <row r="67">
      <c r="A67" s="7">
        <v>60.0</v>
      </c>
    </row>
    <row r="68">
      <c r="A68" s="7">
        <v>59.0</v>
      </c>
    </row>
    <row r="69">
      <c r="A69" s="7">
        <v>28.0</v>
      </c>
    </row>
    <row r="70">
      <c r="A70" s="7">
        <v>91.0</v>
      </c>
    </row>
    <row r="71">
      <c r="A71" s="7">
        <v>35.0</v>
      </c>
    </row>
    <row r="72">
      <c r="A72" s="7">
        <v>9.0</v>
      </c>
    </row>
    <row r="73">
      <c r="A73" s="7">
        <v>39.0</v>
      </c>
    </row>
    <row r="74">
      <c r="A74" s="7">
        <v>147.0</v>
      </c>
    </row>
    <row r="75">
      <c r="A75" s="7">
        <v>131.0</v>
      </c>
    </row>
    <row r="76">
      <c r="A76" s="7">
        <v>1.0</v>
      </c>
    </row>
    <row r="77">
      <c r="A77" s="7">
        <v>105.0</v>
      </c>
    </row>
    <row r="78">
      <c r="A78" s="7">
        <v>19.0</v>
      </c>
    </row>
    <row r="79">
      <c r="A79" s="7">
        <v>33.0</v>
      </c>
    </row>
    <row r="80">
      <c r="A80" s="7">
        <v>72.0</v>
      </c>
    </row>
    <row r="81">
      <c r="A81" s="7">
        <v>21.0</v>
      </c>
    </row>
    <row r="82">
      <c r="A82" s="7">
        <v>22.0</v>
      </c>
    </row>
    <row r="83">
      <c r="A83" s="7">
        <v>5.0</v>
      </c>
    </row>
    <row r="84">
      <c r="A84" s="7">
        <v>79.0</v>
      </c>
    </row>
    <row r="85">
      <c r="A85" s="7">
        <v>14.0</v>
      </c>
    </row>
    <row r="86">
      <c r="A86" s="7">
        <v>55.0</v>
      </c>
    </row>
    <row r="87">
      <c r="A87" s="7">
        <v>8.0</v>
      </c>
    </row>
    <row r="88">
      <c r="A88" s="7">
        <v>96.0</v>
      </c>
    </row>
    <row r="89">
      <c r="A89" s="7">
        <v>55.0</v>
      </c>
    </row>
    <row r="90">
      <c r="A90" s="7">
        <v>7.0</v>
      </c>
    </row>
    <row r="91">
      <c r="A91" s="7">
        <v>20.0</v>
      </c>
    </row>
    <row r="92">
      <c r="A92" s="7">
        <v>149.0</v>
      </c>
    </row>
    <row r="93">
      <c r="A93" s="7">
        <v>68.0</v>
      </c>
    </row>
    <row r="94">
      <c r="A94" s="7">
        <v>10.0</v>
      </c>
    </row>
    <row r="95">
      <c r="A95" s="7">
        <v>122.0</v>
      </c>
    </row>
    <row r="96">
      <c r="A96" s="7">
        <v>86.0</v>
      </c>
    </row>
    <row r="97">
      <c r="A97" s="7">
        <v>20.0</v>
      </c>
    </row>
    <row r="98">
      <c r="A98" s="7">
        <v>81.0</v>
      </c>
    </row>
    <row r="99">
      <c r="A99" s="7">
        <v>180.0</v>
      </c>
    </row>
    <row r="100">
      <c r="A100" s="7">
        <v>109.0</v>
      </c>
    </row>
    <row r="101">
      <c r="A101" s="7">
        <v>28.0</v>
      </c>
    </row>
    <row r="102">
      <c r="A102" s="7">
        <v>3.0</v>
      </c>
    </row>
    <row r="103">
      <c r="A103" s="7">
        <v>27.0</v>
      </c>
    </row>
    <row r="104">
      <c r="A104" s="7">
        <v>24.0</v>
      </c>
    </row>
    <row r="105">
      <c r="A105" s="7">
        <v>10.0</v>
      </c>
    </row>
    <row r="106">
      <c r="A106" s="7">
        <v>64.0</v>
      </c>
    </row>
    <row r="107">
      <c r="A107" s="7">
        <v>6.0</v>
      </c>
    </row>
    <row r="108">
      <c r="A108" s="7">
        <v>110.0</v>
      </c>
    </row>
    <row r="109">
      <c r="A109" s="7">
        <v>57.0</v>
      </c>
    </row>
    <row r="110">
      <c r="A110" s="7">
        <v>52.0</v>
      </c>
    </row>
    <row r="111">
      <c r="A111" s="7">
        <v>101.0</v>
      </c>
    </row>
    <row r="112">
      <c r="A112" s="7">
        <v>58.0</v>
      </c>
    </row>
    <row r="113">
      <c r="A113" s="7">
        <v>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2022-04-02T19:34:48Z</dcterms:created>
  <dc:creator>Jayden</dc:creator>
</cp:coreProperties>
</file>