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<sst xmlns="http://schemas.openxmlformats.org/spreadsheetml/2006/main" count="720" uniqueCount="132">
  <si>
    <t xml:space="preserve">slab</t>
  </si>
  <si>
    <t xml:space="preserve">treatment</t>
  </si>
  <si>
    <t xml:space="preserve">study_type</t>
  </si>
  <si>
    <t xml:space="preserve">ae1i</t>
  </si>
  <si>
    <t xml:space="preserve">ae2i</t>
  </si>
  <si>
    <t xml:space="preserve">do1i</t>
  </si>
  <si>
    <t xml:space="preserve">do2i</t>
  </si>
  <si>
    <t xml:space="preserve">n1i</t>
  </si>
  <si>
    <t xml:space="preserve">n2i</t>
  </si>
  <si>
    <t xml:space="preserve">age1</t>
  </si>
  <si>
    <t xml:space="preserve">age2</t>
  </si>
  <si>
    <t xml:space="preserve">updrs1</t>
  </si>
  <si>
    <t xml:space="preserve">updrs2</t>
  </si>
  <si>
    <t xml:space="preserve">qualsyst</t>
  </si>
  <si>
    <t xml:space="preserve">ni</t>
  </si>
  <si>
    <t xml:space="preserve">category</t>
  </si>
  <si>
    <t xml:space="preserve">class</t>
  </si>
  <si>
    <t xml:space="preserve">order</t>
  </si>
  <si>
    <t xml:space="preserve">study</t>
  </si>
  <si>
    <t xml:space="preserve">treatment2</t>
  </si>
  <si>
    <t xml:space="preserve">Rahimi et al. 2015</t>
  </si>
  <si>
    <t xml:space="preserve">botulinum-toxin</t>
  </si>
  <si>
    <t xml:space="preserve">QES</t>
  </si>
  <si>
    <t xml:space="preserve">NA</t>
  </si>
  <si>
    <t xml:space="preserve">botox</t>
  </si>
  <si>
    <t xml:space="preserve">Trosch et al. 1994</t>
  </si>
  <si>
    <t xml:space="preserve">botulinumtoxin</t>
  </si>
  <si>
    <t xml:space="preserve">Samotus et al. 2017</t>
  </si>
  <si>
    <t xml:space="preserve">incobotulinumtoxin</t>
  </si>
  <si>
    <t xml:space="preserve">Samotus et al. 2020</t>
  </si>
  <si>
    <t xml:space="preserve">Bara-Jimenez et al. 2003</t>
  </si>
  <si>
    <t xml:space="preserve">adenosineA2a</t>
  </si>
  <si>
    <t xml:space="preserve">adenosine_antagonists</t>
  </si>
  <si>
    <t xml:space="preserve">Altmann et al. 2012</t>
  </si>
  <si>
    <t xml:space="preserve">caffeine</t>
  </si>
  <si>
    <t xml:space="preserve">Kulisevsky et al. 2002</t>
  </si>
  <si>
    <t xml:space="preserve">theophylline</t>
  </si>
  <si>
    <t xml:space="preserve">RCT</t>
  </si>
  <si>
    <t xml:space="preserve">Ikeda et al. 2015</t>
  </si>
  <si>
    <t xml:space="preserve">zonisamide</t>
  </si>
  <si>
    <t xml:space="preserve">Maeda et al. 2015</t>
  </si>
  <si>
    <t xml:space="preserve">Spieker et al. 1999</t>
  </si>
  <si>
    <t xml:space="preserve">budipine</t>
  </si>
  <si>
    <t xml:space="preserve">Malsch et al. 2001.1</t>
  </si>
  <si>
    <t xml:space="preserve">Spieker et al. 1995</t>
  </si>
  <si>
    <t xml:space="preserve">de Faria et al. 2020</t>
  </si>
  <si>
    <t xml:space="preserve">cannabis</t>
  </si>
  <si>
    <t xml:space="preserve">Lotan et al. 2014</t>
  </si>
  <si>
    <t xml:space="preserve">Zhang et al. 2013</t>
  </si>
  <si>
    <t xml:space="preserve">rasagiline</t>
  </si>
  <si>
    <t xml:space="preserve">mao_inhibitors</t>
  </si>
  <si>
    <t xml:space="preserve">Elmer (2013)</t>
  </si>
  <si>
    <t xml:space="preserve">Jankovic et al. 2014</t>
  </si>
  <si>
    <t xml:space="preserve">Lew (2013)</t>
  </si>
  <si>
    <t xml:space="preserve">Lew (2013).1</t>
  </si>
  <si>
    <t xml:space="preserve">Jost et al. 2008</t>
  </si>
  <si>
    <t xml:space="preserve">Cattaneo et al. 2016</t>
  </si>
  <si>
    <t xml:space="preserve">safinamide</t>
  </si>
  <si>
    <t xml:space="preserve">Su et al. 2004</t>
  </si>
  <si>
    <t xml:space="preserve">selegiline</t>
  </si>
  <si>
    <t xml:space="preserve">selegiline-vitaminE</t>
  </si>
  <si>
    <t xml:space="preserve">Rascol et al. 1988</t>
  </si>
  <si>
    <t xml:space="preserve">Mizuno et al. 2017</t>
  </si>
  <si>
    <t xml:space="preserve">Brannan &amp; Yahr (1995)</t>
  </si>
  <si>
    <t xml:space="preserve">Bonuccelli et al. 1997</t>
  </si>
  <si>
    <t xml:space="preserve">clozapine</t>
  </si>
  <si>
    <t xml:space="preserve">Parkinson Study Group (1999)</t>
  </si>
  <si>
    <t xml:space="preserve">Friedman et al. 1997</t>
  </si>
  <si>
    <t xml:space="preserve">Jansen (1994)</t>
  </si>
  <si>
    <t xml:space="preserve">Fischer et al. 1990</t>
  </si>
  <si>
    <t xml:space="preserve">Nigro et al. 2019</t>
  </si>
  <si>
    <t xml:space="preserve">apomorphine</t>
  </si>
  <si>
    <t xml:space="preserve">dopamine_agonists</t>
  </si>
  <si>
    <t xml:space="preserve">Cinar et al. 2013</t>
  </si>
  <si>
    <t xml:space="preserve">Hellmann et al. 2008</t>
  </si>
  <si>
    <t xml:space="preserve">Barbagallo et al. 2018</t>
  </si>
  <si>
    <t xml:space="preserve">Binder et al. 2009</t>
  </si>
  <si>
    <t xml:space="preserve">cabergoline</t>
  </si>
  <si>
    <t xml:space="preserve">Glass (2003)</t>
  </si>
  <si>
    <t xml:space="preserve">dihydroergocriptin</t>
  </si>
  <si>
    <t xml:space="preserve">Navan et al. 2003A.2</t>
  </si>
  <si>
    <t xml:space="preserve">pergolide</t>
  </si>
  <si>
    <t xml:space="preserve">Navan et al. 2003B.2</t>
  </si>
  <si>
    <t xml:space="preserve">Arnold et al. 2005</t>
  </si>
  <si>
    <t xml:space="preserve">Mizuno et al. 1995</t>
  </si>
  <si>
    <t xml:space="preserve">Montastruc et al. 1999</t>
  </si>
  <si>
    <t xml:space="preserve">piribedil</t>
  </si>
  <si>
    <t xml:space="preserve">Ziegler et al. 2003</t>
  </si>
  <si>
    <t xml:space="preserve">Evidente et al. 2003</t>
  </si>
  <si>
    <t xml:space="preserve">Mentenopoulos et al. 1989</t>
  </si>
  <si>
    <t xml:space="preserve">Rondot &amp; Ziegler (1992)</t>
  </si>
  <si>
    <t xml:space="preserve">Ziegler M.  &amp; Rondot P. (1999)</t>
  </si>
  <si>
    <t xml:space="preserve">Moeller et al. 2005</t>
  </si>
  <si>
    <t xml:space="preserve">pramipexole</t>
  </si>
  <si>
    <t xml:space="preserve">Pogarell et al. 2002</t>
  </si>
  <si>
    <t xml:space="preserve">Navan et al. 2003A.1</t>
  </si>
  <si>
    <t xml:space="preserve">Navan et al. 2003B.1</t>
  </si>
  <si>
    <t xml:space="preserve">Parkinson Study Group (2007)</t>
  </si>
  <si>
    <t xml:space="preserve">Levin et al. 2010</t>
  </si>
  <si>
    <t xml:space="preserve">Takahashi et al. 2008</t>
  </si>
  <si>
    <t xml:space="preserve">Reichmann et al. 2002</t>
  </si>
  <si>
    <t xml:space="preserve">Schrag et al. 2002</t>
  </si>
  <si>
    <t xml:space="preserve">ropinirole</t>
  </si>
  <si>
    <t xml:space="preserve">Nomoto et al. 2018</t>
  </si>
  <si>
    <t xml:space="preserve">rotigotine</t>
  </si>
  <si>
    <t xml:space="preserve">Nomoto et al. 2018.1</t>
  </si>
  <si>
    <t xml:space="preserve">Reichmann et al. 2003</t>
  </si>
  <si>
    <t xml:space="preserve">Malsch et al. 2001</t>
  </si>
  <si>
    <t xml:space="preserve">amantadine</t>
  </si>
  <si>
    <t xml:space="preserve">Mueller et al. 2003.1</t>
  </si>
  <si>
    <t xml:space="preserve">benztropin</t>
  </si>
  <si>
    <t xml:space="preserve">anticholinergics</t>
  </si>
  <si>
    <t xml:space="preserve">Sahoo et al. 2020</t>
  </si>
  <si>
    <t xml:space="preserve">trihexphenidyl</t>
  </si>
  <si>
    <t xml:space="preserve">Koller et al. 1987</t>
  </si>
  <si>
    <t xml:space="preserve">primidone</t>
  </si>
  <si>
    <t xml:space="preserve">Yoshii et al. 1996</t>
  </si>
  <si>
    <t xml:space="preserve">nipradilol</t>
  </si>
  <si>
    <t xml:space="preserve">betablocker</t>
  </si>
  <si>
    <t xml:space="preserve">Koller et al. 1987.1</t>
  </si>
  <si>
    <t xml:space="preserve">propanolol</t>
  </si>
  <si>
    <t xml:space="preserve">Bullock et al. 2021</t>
  </si>
  <si>
    <t xml:space="preserve">zuranolone</t>
  </si>
  <si>
    <t xml:space="preserve">Anderson et al. 1992</t>
  </si>
  <si>
    <t xml:space="preserve">levodopa</t>
  </si>
  <si>
    <t xml:space="preserve">Choi et al. 2000</t>
  </si>
  <si>
    <t xml:space="preserve">Dirkx et al. 2019</t>
  </si>
  <si>
    <t xml:space="preserve">Wilken et al. 2019</t>
  </si>
  <si>
    <t xml:space="preserve">Zach et al. 2020</t>
  </si>
  <si>
    <t xml:space="preserve">Mueller et al. 2003</t>
  </si>
  <si>
    <t xml:space="preserve">Pollok et al. 2009</t>
  </si>
  <si>
    <t xml:space="preserve">Zach et al. 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</si>
</sst>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35:42"/>
    </sheetView>
  </sheetViews>
  <sheetFormatPr defaultColWidth="10.640625" defaultRowHeight="14.25" zeroHeight="false" outlineLevelRow="0" outlineLevelCol="0"/>
  <cols>
    <col collapsed="false" customWidth="true" hidden="false" outlineLevel="0" max="1" min="1" style="0" width="25.54"/>
    <col collapsed="false" customWidth="true" hidden="false" outlineLevel="0" max="2" min="2" style="0" width="19.54"/>
    <col collapsed="false" customWidth="true" hidden="false" outlineLevel="0" max="3" min="3" style="0" width="10.09"/>
    <col collapsed="false" customWidth="true" hidden="false" outlineLevel="0" max="5" min="4" style="0" width="4.36"/>
    <col collapsed="false" customWidth="true" hidden="false" outlineLevel="0" max="7" min="6" style="0" width="4.45"/>
    <col collapsed="false" customWidth="true" hidden="false" outlineLevel="0" max="9" min="8" style="0" width="3.72"/>
    <col collapsed="false" customWidth="true" hidden="false" outlineLevel="0" max="11" min="10" style="0" width="5.72"/>
    <col collapsed="false" customWidth="true" hidden="false" outlineLevel="0" max="12" min="12" style="0" width="6.81"/>
    <col collapsed="false" customWidth="true" hidden="false" outlineLevel="0" max="13" min="13" style="0" width="8.27"/>
    <col collapsed="false" customWidth="true" hidden="false" outlineLevel="0" max="14" min="14" style="1" width="7.63"/>
    <col collapsed="false" customWidth="true" hidden="false" outlineLevel="0" max="15" min="15" style="0" width="3.72"/>
    <col collapsed="false" customWidth="true" hidden="false" outlineLevel="0" max="16" min="16" style="0" width="17.09"/>
    <col collapsed="false" customWidth="true" hidden="false" outlineLevel="0" max="19" min="18" style="0" width="5.36"/>
    <col collapsed="false" customWidth="true" hidden="false" outlineLevel="0" max="20" min="20" style="0" width="1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25" hidden="false" customHeight="false" outlineLevel="0" collapsed="false">
      <c r="A2" s="0" t="s">
        <v>20</v>
      </c>
      <c r="B2" s="0" t="s">
        <v>21</v>
      </c>
      <c r="C2" s="0" t="s">
        <v>22</v>
      </c>
      <c r="D2" s="0" t="n">
        <v>15</v>
      </c>
      <c r="E2" s="0" t="s">
        <v>23</v>
      </c>
      <c r="F2" s="0" t="n">
        <v>6</v>
      </c>
      <c r="G2" s="0" t="s">
        <v>23</v>
      </c>
      <c r="H2" s="0" t="n">
        <v>23</v>
      </c>
      <c r="I2" s="0" t="s">
        <v>23</v>
      </c>
      <c r="J2" s="0" t="n">
        <v>65.5</v>
      </c>
      <c r="K2" s="0" t="s">
        <v>23</v>
      </c>
      <c r="L2" s="0" t="s">
        <v>23</v>
      </c>
      <c r="M2" s="0" t="s">
        <v>23</v>
      </c>
      <c r="N2" s="1" t="n">
        <v>0.625</v>
      </c>
      <c r="O2" s="0" t="n">
        <v>23</v>
      </c>
      <c r="P2" s="0" t="s">
        <v>24</v>
      </c>
      <c r="R2" s="0" t="n">
        <v>12</v>
      </c>
      <c r="S2" s="0" t="n">
        <v>46</v>
      </c>
    </row>
    <row r="3" customFormat="false" ht="14.25" hidden="false" customHeight="false" outlineLevel="0" collapsed="false">
      <c r="A3" s="0" t="s">
        <v>25</v>
      </c>
      <c r="B3" s="0" t="s">
        <v>26</v>
      </c>
      <c r="C3" s="0" t="s">
        <v>22</v>
      </c>
      <c r="D3" s="0" t="n">
        <v>0</v>
      </c>
      <c r="E3" s="0" t="s">
        <v>23</v>
      </c>
      <c r="F3" s="0" t="n">
        <v>0</v>
      </c>
      <c r="G3" s="0" t="s">
        <v>23</v>
      </c>
      <c r="H3" s="0" t="n">
        <v>12</v>
      </c>
      <c r="I3" s="0" t="s">
        <v>23</v>
      </c>
      <c r="J3" s="0" t="n">
        <v>66.3</v>
      </c>
      <c r="K3" s="0" t="s">
        <v>23</v>
      </c>
      <c r="L3" s="0" t="s">
        <v>23</v>
      </c>
      <c r="M3" s="0" t="s">
        <v>23</v>
      </c>
      <c r="N3" s="1" t="n">
        <v>0.5</v>
      </c>
      <c r="O3" s="0" t="n">
        <v>12</v>
      </c>
      <c r="P3" s="0" t="s">
        <v>24</v>
      </c>
      <c r="R3" s="0" t="n">
        <v>12</v>
      </c>
      <c r="S3" s="0" t="n">
        <v>61</v>
      </c>
    </row>
    <row r="4" customFormat="false" ht="14.25" hidden="false" customHeight="false" outlineLevel="0" collapsed="false">
      <c r="A4" s="0" t="s">
        <v>27</v>
      </c>
      <c r="B4" s="0" t="s">
        <v>28</v>
      </c>
      <c r="C4" s="0" t="s">
        <v>22</v>
      </c>
      <c r="D4" s="0" t="n">
        <v>0</v>
      </c>
      <c r="E4" s="0" t="s">
        <v>23</v>
      </c>
      <c r="F4" s="0" t="n">
        <v>6</v>
      </c>
      <c r="G4" s="0" t="s">
        <v>23</v>
      </c>
      <c r="H4" s="0" t="n">
        <v>28</v>
      </c>
      <c r="I4" s="0" t="s">
        <v>23</v>
      </c>
      <c r="J4" s="0" t="n">
        <v>65.5</v>
      </c>
      <c r="K4" s="0" t="s">
        <v>23</v>
      </c>
      <c r="L4" s="0" t="s">
        <v>23</v>
      </c>
      <c r="M4" s="0" t="s">
        <v>23</v>
      </c>
      <c r="N4" s="1" t="n">
        <v>0.590909090909091</v>
      </c>
      <c r="O4" s="0" t="n">
        <v>23</v>
      </c>
      <c r="P4" s="0" t="s">
        <v>24</v>
      </c>
      <c r="R4" s="0" t="n">
        <v>12</v>
      </c>
      <c r="S4" s="0" t="n">
        <v>48</v>
      </c>
    </row>
    <row r="5" customFormat="false" ht="14.25" hidden="false" customHeight="false" outlineLevel="0" collapsed="false">
      <c r="A5" s="0" t="s">
        <v>29</v>
      </c>
      <c r="B5" s="0" t="s">
        <v>28</v>
      </c>
      <c r="C5" s="0" t="s">
        <v>22</v>
      </c>
      <c r="D5" s="0" t="s">
        <v>23</v>
      </c>
      <c r="E5" s="0" t="s">
        <v>23</v>
      </c>
      <c r="F5" s="0" t="n">
        <v>8</v>
      </c>
      <c r="G5" s="0" t="s">
        <v>23</v>
      </c>
      <c r="H5" s="0" t="n">
        <v>48</v>
      </c>
      <c r="I5" s="0" t="s">
        <v>23</v>
      </c>
      <c r="J5" s="0" t="n">
        <v>71.48</v>
      </c>
      <c r="K5" s="0" t="s">
        <v>23</v>
      </c>
      <c r="L5" s="0" t="s">
        <v>23</v>
      </c>
      <c r="M5" s="0" t="s">
        <v>23</v>
      </c>
      <c r="N5" s="1" t="n">
        <v>0.5</v>
      </c>
      <c r="O5" s="0" t="n">
        <v>48</v>
      </c>
      <c r="P5" s="0" t="s">
        <v>24</v>
      </c>
      <c r="R5" s="0" t="n">
        <v>12</v>
      </c>
      <c r="S5" s="0" t="n">
        <v>66</v>
      </c>
    </row>
    <row r="6" customFormat="false" ht="14.25" hidden="false" customHeight="false" outlineLevel="0" collapsed="false">
      <c r="A6" s="0" t="s">
        <v>30</v>
      </c>
      <c r="B6" s="0" t="s">
        <v>31</v>
      </c>
      <c r="C6" s="0" t="s">
        <v>22</v>
      </c>
      <c r="D6" s="0" t="n">
        <v>7</v>
      </c>
      <c r="E6" s="0" t="s">
        <v>23</v>
      </c>
      <c r="F6" s="0" t="n">
        <v>0</v>
      </c>
      <c r="G6" s="0" t="n">
        <v>0</v>
      </c>
      <c r="H6" s="0" t="n">
        <v>15</v>
      </c>
      <c r="I6" s="0" t="s">
        <v>23</v>
      </c>
      <c r="J6" s="0" t="n">
        <v>63</v>
      </c>
      <c r="K6" s="0" t="s">
        <v>23</v>
      </c>
      <c r="L6" s="0" t="n">
        <v>37</v>
      </c>
      <c r="M6" s="0" t="s">
        <v>23</v>
      </c>
      <c r="N6" s="1" t="n">
        <f aca="false">14/24</f>
        <v>0.583333333333333</v>
      </c>
      <c r="O6" s="0" t="n">
        <v>15</v>
      </c>
      <c r="P6" s="0" t="s">
        <v>32</v>
      </c>
      <c r="R6" s="0" t="n">
        <v>11</v>
      </c>
      <c r="T6" s="0" t="s">
        <v>31</v>
      </c>
    </row>
    <row r="7" customFormat="false" ht="14.25" hidden="false" customHeight="false" outlineLevel="0" collapsed="false">
      <c r="A7" s="0" t="s">
        <v>33</v>
      </c>
      <c r="B7" s="0" t="s">
        <v>34</v>
      </c>
      <c r="C7" s="0" t="s">
        <v>22</v>
      </c>
      <c r="D7" s="0" t="s">
        <v>23</v>
      </c>
      <c r="E7" s="0" t="s">
        <v>23</v>
      </c>
      <c r="F7" s="0" t="s">
        <v>23</v>
      </c>
      <c r="G7" s="0" t="s">
        <v>23</v>
      </c>
      <c r="H7" s="0" t="n">
        <v>25</v>
      </c>
      <c r="I7" s="0" t="s">
        <v>23</v>
      </c>
      <c r="J7" s="0" t="n">
        <v>65.5</v>
      </c>
      <c r="K7" s="0" t="s">
        <v>23</v>
      </c>
      <c r="L7" s="0" t="n">
        <v>43.72</v>
      </c>
      <c r="M7" s="0" t="s">
        <v>23</v>
      </c>
      <c r="N7" s="1" t="n">
        <f aca="false">16/20</f>
        <v>0.8</v>
      </c>
      <c r="O7" s="0" t="n">
        <v>25</v>
      </c>
      <c r="P7" s="0" t="s">
        <v>32</v>
      </c>
      <c r="R7" s="0" t="n">
        <v>11</v>
      </c>
      <c r="T7" s="0" t="s">
        <v>34</v>
      </c>
    </row>
    <row r="8" customFormat="false" ht="14.25" hidden="false" customHeight="false" outlineLevel="0" collapsed="false">
      <c r="A8" s="0" t="s">
        <v>35</v>
      </c>
      <c r="B8" s="0" t="s">
        <v>36</v>
      </c>
      <c r="C8" s="0" t="s">
        <v>37</v>
      </c>
      <c r="D8" s="0" t="n">
        <v>4</v>
      </c>
      <c r="E8" s="0" t="n">
        <v>4</v>
      </c>
      <c r="F8" s="0" t="s">
        <v>23</v>
      </c>
      <c r="G8" s="0" t="s">
        <v>23</v>
      </c>
      <c r="H8" s="0" t="n">
        <v>10</v>
      </c>
      <c r="I8" s="0" t="n">
        <v>10</v>
      </c>
      <c r="J8" s="0" t="n">
        <v>69</v>
      </c>
      <c r="K8" s="0" t="s">
        <v>23</v>
      </c>
      <c r="L8" s="0" t="s">
        <v>23</v>
      </c>
      <c r="M8" s="0" t="s">
        <v>23</v>
      </c>
      <c r="N8" s="1" t="n">
        <f aca="false">16/28</f>
        <v>0.571428571428571</v>
      </c>
      <c r="O8" s="0" t="n">
        <v>10</v>
      </c>
      <c r="P8" s="0" t="s">
        <v>32</v>
      </c>
      <c r="R8" s="0" t="n">
        <v>11</v>
      </c>
      <c r="T8" s="0" t="s">
        <v>36</v>
      </c>
    </row>
    <row r="9" customFormat="false" ht="14.25" hidden="false" customHeight="false" outlineLevel="0" collapsed="false">
      <c r="A9" s="0" t="s">
        <v>38</v>
      </c>
      <c r="B9" s="0" t="s">
        <v>39</v>
      </c>
      <c r="C9" s="0" t="s">
        <v>22</v>
      </c>
      <c r="D9" s="0" t="n">
        <v>5</v>
      </c>
      <c r="E9" s="0" t="s">
        <v>23</v>
      </c>
      <c r="F9" s="0" t="n">
        <v>0</v>
      </c>
      <c r="G9" s="0" t="s">
        <v>23</v>
      </c>
      <c r="H9" s="0" t="n">
        <v>10</v>
      </c>
      <c r="I9" s="0" t="s">
        <v>23</v>
      </c>
      <c r="J9" s="0" t="n">
        <v>70.6</v>
      </c>
      <c r="K9" s="0" t="s">
        <v>23</v>
      </c>
      <c r="L9" s="0" t="n">
        <v>10.9</v>
      </c>
      <c r="M9" s="0" t="s">
        <v>23</v>
      </c>
      <c r="N9" s="1" t="n">
        <f aca="false">15/20</f>
        <v>0.75</v>
      </c>
      <c r="O9" s="0" t="n">
        <v>10</v>
      </c>
      <c r="P9" s="0" t="s">
        <v>39</v>
      </c>
      <c r="R9" s="0" t="n">
        <v>10</v>
      </c>
    </row>
    <row r="10" customFormat="false" ht="14.25" hidden="false" customHeight="false" outlineLevel="0" collapsed="false">
      <c r="A10" s="0" t="s">
        <v>40</v>
      </c>
      <c r="B10" s="0" t="s">
        <v>39</v>
      </c>
      <c r="C10" s="0" t="s">
        <v>22</v>
      </c>
      <c r="E10" s="0" t="s">
        <v>23</v>
      </c>
      <c r="G10" s="0" t="s">
        <v>23</v>
      </c>
      <c r="H10" s="0" t="n">
        <v>13</v>
      </c>
      <c r="J10" s="0" t="n">
        <v>63.4</v>
      </c>
      <c r="K10" s="0" t="s">
        <v>23</v>
      </c>
      <c r="L10" s="0" t="s">
        <v>23</v>
      </c>
      <c r="M10" s="0" t="s">
        <v>23</v>
      </c>
      <c r="N10" s="1" t="n">
        <f aca="false">16/24</f>
        <v>0.666666666666667</v>
      </c>
      <c r="O10" s="0" t="n">
        <v>11</v>
      </c>
      <c r="P10" s="0" t="s">
        <v>39</v>
      </c>
      <c r="R10" s="0" t="n">
        <v>10</v>
      </c>
    </row>
    <row r="11" customFormat="false" ht="14.25" hidden="false" customHeight="false" outlineLevel="0" collapsed="false">
      <c r="A11" s="0" t="s">
        <v>41</v>
      </c>
      <c r="B11" s="0" t="s">
        <v>42</v>
      </c>
      <c r="C11" s="0" t="s">
        <v>37</v>
      </c>
      <c r="D11" s="0" t="n">
        <v>4</v>
      </c>
      <c r="E11" s="0" t="n">
        <v>0</v>
      </c>
      <c r="F11" s="0" t="n">
        <v>1</v>
      </c>
      <c r="G11" s="0" t="n">
        <v>0</v>
      </c>
      <c r="H11" s="0" t="n">
        <v>40</v>
      </c>
      <c r="I11" s="0" t="n">
        <v>44</v>
      </c>
      <c r="J11" s="0" t="n">
        <v>62</v>
      </c>
      <c r="K11" s="0" t="n">
        <v>66</v>
      </c>
      <c r="L11" s="0" t="s">
        <v>23</v>
      </c>
      <c r="M11" s="0" t="s">
        <v>23</v>
      </c>
      <c r="N11" s="1" t="n">
        <v>0.607142857142857</v>
      </c>
      <c r="O11" s="0" t="n">
        <v>40</v>
      </c>
      <c r="P11" s="0" t="s">
        <v>42</v>
      </c>
      <c r="R11" s="0" t="n">
        <v>9</v>
      </c>
      <c r="S11" s="0" t="n">
        <v>15</v>
      </c>
    </row>
    <row r="12" customFormat="false" ht="14.25" hidden="false" customHeight="false" outlineLevel="0" collapsed="false">
      <c r="A12" s="0" t="s">
        <v>43</v>
      </c>
      <c r="B12" s="0" t="s">
        <v>42</v>
      </c>
      <c r="C12" s="0" t="s">
        <v>37</v>
      </c>
      <c r="D12" s="0" t="n">
        <v>2</v>
      </c>
      <c r="E12" s="0" t="s">
        <v>23</v>
      </c>
      <c r="F12" s="0" t="n">
        <v>0</v>
      </c>
      <c r="G12" s="0" t="s">
        <v>23</v>
      </c>
      <c r="H12" s="0" t="n">
        <v>27</v>
      </c>
      <c r="I12" s="0" t="s">
        <v>23</v>
      </c>
      <c r="J12" s="0" t="n">
        <v>71</v>
      </c>
      <c r="K12" s="0" t="s">
        <v>23</v>
      </c>
      <c r="L12" s="0" t="s">
        <v>23</v>
      </c>
      <c r="M12" s="0" t="s">
        <v>23</v>
      </c>
      <c r="N12" s="1" t="n">
        <v>0.909090909090909</v>
      </c>
      <c r="O12" s="0" t="n">
        <v>27</v>
      </c>
      <c r="P12" s="0" t="s">
        <v>42</v>
      </c>
      <c r="R12" s="0" t="n">
        <v>9</v>
      </c>
      <c r="S12" s="0" t="n">
        <v>28</v>
      </c>
    </row>
    <row r="13" customFormat="false" ht="14.25" hidden="false" customHeight="false" outlineLevel="0" collapsed="false">
      <c r="A13" s="0" t="s">
        <v>44</v>
      </c>
      <c r="B13" s="0" t="s">
        <v>42</v>
      </c>
      <c r="C13" s="0" t="s">
        <v>22</v>
      </c>
      <c r="D13" s="0" t="n">
        <v>9</v>
      </c>
      <c r="E13" s="0" t="s">
        <v>23</v>
      </c>
      <c r="F13" s="0" t="n">
        <v>2</v>
      </c>
      <c r="G13" s="0" t="s">
        <v>23</v>
      </c>
      <c r="H13" s="0" t="n">
        <v>11</v>
      </c>
      <c r="I13" s="0" t="s">
        <v>23</v>
      </c>
      <c r="J13" s="0" t="n">
        <v>65.9</v>
      </c>
      <c r="K13" s="0" t="s">
        <v>23</v>
      </c>
      <c r="L13" s="0" t="n">
        <v>40</v>
      </c>
      <c r="M13" s="0" t="s">
        <v>23</v>
      </c>
      <c r="N13" s="1" t="n">
        <f aca="false">12/28</f>
        <v>0.428571428571429</v>
      </c>
      <c r="P13" s="0" t="s">
        <v>42</v>
      </c>
      <c r="R13" s="0" t="n">
        <v>9</v>
      </c>
    </row>
    <row r="14" customFormat="false" ht="14.25" hidden="false" customHeight="false" outlineLevel="0" collapsed="false">
      <c r="A14" s="0" t="s">
        <v>45</v>
      </c>
      <c r="B14" s="0" t="s">
        <v>46</v>
      </c>
      <c r="C14" s="0" t="s">
        <v>37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24</v>
      </c>
      <c r="I14" s="0" t="n">
        <v>24</v>
      </c>
      <c r="J14" s="0" t="n">
        <v>64.13</v>
      </c>
      <c r="K14" s="0" t="n">
        <v>64.13</v>
      </c>
      <c r="L14" s="0" t="n">
        <v>21.71</v>
      </c>
      <c r="M14" s="0" t="n">
        <v>21.71</v>
      </c>
      <c r="N14" s="1" t="n">
        <v>0.75</v>
      </c>
      <c r="O14" s="0" t="n">
        <v>24</v>
      </c>
      <c r="P14" s="0" t="s">
        <v>46</v>
      </c>
      <c r="R14" s="0" t="n">
        <v>8</v>
      </c>
      <c r="S14" s="0" t="n">
        <v>9</v>
      </c>
    </row>
    <row r="15" customFormat="false" ht="14.25" hidden="false" customHeight="false" outlineLevel="0" collapsed="false">
      <c r="A15" s="0" t="s">
        <v>47</v>
      </c>
      <c r="B15" s="0" t="s">
        <v>46</v>
      </c>
      <c r="C15" s="0" t="s">
        <v>22</v>
      </c>
      <c r="D15" s="0" t="n">
        <v>2</v>
      </c>
      <c r="E15" s="0" t="s">
        <v>23</v>
      </c>
      <c r="F15" s="0" t="n">
        <v>0</v>
      </c>
      <c r="G15" s="0" t="s">
        <v>23</v>
      </c>
      <c r="H15" s="0" t="n">
        <v>22</v>
      </c>
      <c r="I15" s="0" t="s">
        <v>23</v>
      </c>
      <c r="J15" s="0" t="n">
        <v>65</v>
      </c>
      <c r="K15" s="0" t="s">
        <v>23</v>
      </c>
      <c r="L15" s="0" t="n">
        <v>33.1</v>
      </c>
      <c r="M15" s="0" t="s">
        <v>23</v>
      </c>
      <c r="N15" s="1" t="n">
        <v>0.95</v>
      </c>
      <c r="O15" s="0" t="n">
        <v>22</v>
      </c>
      <c r="P15" s="0" t="s">
        <v>46</v>
      </c>
      <c r="R15" s="0" t="n">
        <v>8</v>
      </c>
      <c r="S15" s="0" t="n">
        <v>42</v>
      </c>
    </row>
    <row r="16" customFormat="false" ht="14.25" hidden="false" customHeight="false" outlineLevel="0" collapsed="false">
      <c r="A16" s="0" t="s">
        <v>48</v>
      </c>
      <c r="B16" s="0" t="s">
        <v>49</v>
      </c>
      <c r="C16" s="0" t="s">
        <v>37</v>
      </c>
      <c r="D16" s="0" t="n">
        <v>27</v>
      </c>
      <c r="E16" s="0" t="n">
        <v>21</v>
      </c>
      <c r="F16" s="0" t="n">
        <v>3</v>
      </c>
      <c r="G16" s="0" t="n">
        <v>6</v>
      </c>
      <c r="H16" s="0" t="n">
        <v>119</v>
      </c>
      <c r="I16" s="0" t="n">
        <v>125</v>
      </c>
      <c r="J16" s="0" t="n">
        <v>61.64</v>
      </c>
      <c r="K16" s="0" t="n">
        <v>61.56</v>
      </c>
      <c r="L16" s="0" t="n">
        <v>37.56</v>
      </c>
      <c r="M16" s="0" t="n">
        <v>37.81</v>
      </c>
      <c r="N16" s="1" t="n">
        <v>0.714285714285714</v>
      </c>
      <c r="O16" s="0" t="n">
        <v>108</v>
      </c>
      <c r="P16" s="0" t="s">
        <v>50</v>
      </c>
      <c r="R16" s="0" t="n">
        <v>7</v>
      </c>
      <c r="S16" s="0" t="n">
        <v>8</v>
      </c>
      <c r="T16" s="0" t="s">
        <v>49</v>
      </c>
    </row>
    <row r="17" customFormat="false" ht="14.25" hidden="false" customHeight="false" outlineLevel="0" collapsed="false">
      <c r="A17" s="0" t="s">
        <v>51</v>
      </c>
      <c r="B17" s="0" t="s">
        <v>49</v>
      </c>
      <c r="C17" s="0" t="s">
        <v>37</v>
      </c>
      <c r="D17" s="0" t="n">
        <f aca="false">56+25+33+17</f>
        <v>131</v>
      </c>
      <c r="E17" s="0" t="n">
        <f aca="false">57+21+29+19</f>
        <v>126</v>
      </c>
      <c r="F17" s="0" t="n">
        <v>12</v>
      </c>
      <c r="G17" s="0" t="n">
        <v>4</v>
      </c>
      <c r="H17" s="0" t="n">
        <v>380</v>
      </c>
      <c r="I17" s="0" t="n">
        <v>380</v>
      </c>
      <c r="J17" s="0" t="n">
        <v>63.5</v>
      </c>
      <c r="K17" s="0" t="n">
        <v>64.7</v>
      </c>
      <c r="L17" s="0" t="n">
        <v>31.5</v>
      </c>
      <c r="M17" s="0" t="n">
        <v>31.6</v>
      </c>
      <c r="N17" s="1" t="n">
        <v>1</v>
      </c>
      <c r="O17" s="0" t="n">
        <v>380</v>
      </c>
      <c r="P17" s="0" t="s">
        <v>50</v>
      </c>
      <c r="R17" s="0" t="n">
        <v>7</v>
      </c>
      <c r="S17" s="0" t="n">
        <v>17</v>
      </c>
      <c r="T17" s="0" t="s">
        <v>49</v>
      </c>
    </row>
    <row r="18" customFormat="false" ht="14.25" hidden="false" customHeight="false" outlineLevel="0" collapsed="false">
      <c r="A18" s="0" t="s">
        <v>52</v>
      </c>
      <c r="B18" s="0" t="s">
        <v>49</v>
      </c>
      <c r="C18" s="0" t="s">
        <v>37</v>
      </c>
      <c r="D18" s="0" t="n">
        <f aca="false">37+40</f>
        <v>77</v>
      </c>
      <c r="E18" s="0" t="n">
        <f aca="false">22+82</f>
        <v>104</v>
      </c>
      <c r="F18" s="0" t="s">
        <v>23</v>
      </c>
      <c r="G18" s="0" t="s">
        <v>23</v>
      </c>
      <c r="H18" s="0" t="n">
        <v>288</v>
      </c>
      <c r="I18" s="0" t="n">
        <v>595</v>
      </c>
      <c r="J18" s="0" t="n">
        <v>62.4</v>
      </c>
      <c r="K18" s="0" t="n">
        <v>62.15</v>
      </c>
      <c r="L18" s="0" t="s">
        <v>23</v>
      </c>
      <c r="M18" s="0" t="s">
        <v>23</v>
      </c>
      <c r="N18" s="1" t="n">
        <v>1</v>
      </c>
      <c r="O18" s="0" t="n">
        <f aca="false">288+595</f>
        <v>883</v>
      </c>
      <c r="P18" s="0" t="s">
        <v>50</v>
      </c>
      <c r="R18" s="0" t="n">
        <v>7</v>
      </c>
      <c r="S18" s="0" t="n">
        <v>19</v>
      </c>
      <c r="T18" s="0" t="s">
        <v>49</v>
      </c>
    </row>
    <row r="19" customFormat="false" ht="14.25" hidden="false" customHeight="false" outlineLevel="0" collapsed="false">
      <c r="A19" s="0" t="s">
        <v>53</v>
      </c>
      <c r="B19" s="0" t="s">
        <v>49</v>
      </c>
      <c r="C19" s="0" t="s">
        <v>37</v>
      </c>
      <c r="D19" s="0" t="n">
        <v>141</v>
      </c>
      <c r="E19" s="0" t="n">
        <v>130</v>
      </c>
      <c r="F19" s="0" t="s">
        <v>23</v>
      </c>
      <c r="G19" s="0" t="s">
        <v>23</v>
      </c>
      <c r="H19" s="0" t="n">
        <v>231</v>
      </c>
      <c r="I19" s="0" t="n">
        <v>229</v>
      </c>
      <c r="J19" s="0" t="n">
        <v>60.5</v>
      </c>
      <c r="K19" s="0" t="n">
        <v>61.6</v>
      </c>
      <c r="L19" s="0" t="n">
        <v>24.5</v>
      </c>
      <c r="M19" s="0" t="n">
        <v>24.7</v>
      </c>
      <c r="N19" s="1" t="n">
        <v>1</v>
      </c>
      <c r="O19" s="0" t="n">
        <v>286</v>
      </c>
      <c r="P19" s="0" t="s">
        <v>50</v>
      </c>
      <c r="R19" s="0" t="n">
        <v>7</v>
      </c>
      <c r="S19" s="0" t="n">
        <v>20</v>
      </c>
      <c r="T19" s="0" t="s">
        <v>49</v>
      </c>
    </row>
    <row r="20" customFormat="false" ht="14.25" hidden="false" customHeight="false" outlineLevel="0" collapsed="false">
      <c r="A20" s="0" t="s">
        <v>54</v>
      </c>
      <c r="B20" s="0" t="s">
        <v>49</v>
      </c>
      <c r="C20" s="0" t="s">
        <v>37</v>
      </c>
      <c r="D20" s="0" t="n">
        <v>106</v>
      </c>
      <c r="E20" s="0" t="n">
        <v>111</v>
      </c>
      <c r="F20" s="0" t="s">
        <v>23</v>
      </c>
      <c r="G20" s="0" t="s">
        <v>23</v>
      </c>
      <c r="H20" s="0" t="n">
        <v>149</v>
      </c>
      <c r="I20" s="0" t="n">
        <v>159</v>
      </c>
      <c r="J20" s="0" t="s">
        <v>23</v>
      </c>
      <c r="K20" s="0" t="s">
        <v>23</v>
      </c>
      <c r="L20" s="0" t="s">
        <v>23</v>
      </c>
      <c r="M20" s="0" t="s">
        <v>23</v>
      </c>
      <c r="N20" s="1" t="n">
        <v>1</v>
      </c>
      <c r="O20" s="0" t="n">
        <v>138</v>
      </c>
      <c r="P20" s="0" t="s">
        <v>50</v>
      </c>
      <c r="R20" s="0" t="n">
        <v>7</v>
      </c>
      <c r="S20" s="0" t="n">
        <v>21</v>
      </c>
      <c r="T20" s="0" t="s">
        <v>49</v>
      </c>
    </row>
    <row r="21" customFormat="false" ht="14.25" hidden="false" customHeight="false" outlineLevel="0" collapsed="false">
      <c r="A21" s="0" t="s">
        <v>55</v>
      </c>
      <c r="B21" s="0" t="s">
        <v>49</v>
      </c>
      <c r="C21" s="0" t="s">
        <v>22</v>
      </c>
      <c r="D21" s="0" t="n">
        <v>46</v>
      </c>
      <c r="E21" s="0" t="s">
        <v>23</v>
      </c>
      <c r="G21" s="0" t="s">
        <v>23</v>
      </c>
      <c r="H21" s="0" t="n">
        <v>545</v>
      </c>
      <c r="I21" s="0" t="s">
        <v>23</v>
      </c>
      <c r="J21" s="0" t="n">
        <v>68.4</v>
      </c>
      <c r="K21" s="0" t="s">
        <v>23</v>
      </c>
      <c r="L21" s="0" t="s">
        <v>23</v>
      </c>
      <c r="M21" s="0" t="s">
        <v>23</v>
      </c>
      <c r="N21" s="1" t="n">
        <v>0.55</v>
      </c>
      <c r="O21" s="0" t="n">
        <v>545</v>
      </c>
      <c r="P21" s="0" t="s">
        <v>50</v>
      </c>
      <c r="R21" s="0" t="n">
        <v>7</v>
      </c>
      <c r="S21" s="0" t="n">
        <v>53</v>
      </c>
      <c r="T21" s="0" t="s">
        <v>49</v>
      </c>
    </row>
    <row r="22" customFormat="false" ht="14.25" hidden="false" customHeight="false" outlineLevel="0" collapsed="false">
      <c r="A22" s="0" t="s">
        <v>56</v>
      </c>
      <c r="B22" s="0" t="s">
        <v>57</v>
      </c>
      <c r="C22" s="0" t="s">
        <v>37</v>
      </c>
      <c r="D22" s="0" t="n">
        <f aca="false">147+186</f>
        <v>333</v>
      </c>
      <c r="E22" s="0" t="n">
        <f aca="false">152+190</f>
        <v>342</v>
      </c>
      <c r="F22" s="0" t="n">
        <v>16</v>
      </c>
      <c r="G22" s="0" t="n">
        <v>15</v>
      </c>
      <c r="H22" s="0" t="n">
        <f aca="false">224+274</f>
        <v>498</v>
      </c>
      <c r="I22" s="0" t="n">
        <f aca="false">222+275</f>
        <v>497</v>
      </c>
      <c r="J22" s="0" t="n">
        <v>62.3</v>
      </c>
      <c r="K22" s="0" t="n">
        <v>62.1</v>
      </c>
      <c r="L22" s="0" t="n">
        <v>24.5</v>
      </c>
      <c r="M22" s="0" t="n">
        <v>25.1</v>
      </c>
      <c r="N22" s="1" t="n">
        <v>1</v>
      </c>
      <c r="O22" s="0" t="n">
        <v>482</v>
      </c>
      <c r="P22" s="0" t="s">
        <v>50</v>
      </c>
      <c r="R22" s="0" t="n">
        <v>7</v>
      </c>
      <c r="S22" s="0" t="n">
        <v>16</v>
      </c>
      <c r="T22" s="0" t="s">
        <v>57</v>
      </c>
    </row>
    <row r="23" customFormat="false" ht="14.25" hidden="false" customHeight="false" outlineLevel="0" collapsed="false">
      <c r="A23" s="0" t="s">
        <v>58</v>
      </c>
      <c r="B23" s="0" t="s">
        <v>59</v>
      </c>
      <c r="C23" s="0" t="s">
        <v>37</v>
      </c>
      <c r="D23" s="0" t="n">
        <v>3</v>
      </c>
      <c r="E23" s="0" t="n">
        <v>0</v>
      </c>
      <c r="F23" s="0" t="n">
        <v>2</v>
      </c>
      <c r="G23" s="0" t="n">
        <v>0</v>
      </c>
      <c r="H23" s="0" t="n">
        <v>71</v>
      </c>
      <c r="I23" s="0" t="n">
        <v>72</v>
      </c>
      <c r="J23" s="0" t="n">
        <v>63.8</v>
      </c>
      <c r="K23" s="0" t="n">
        <v>65</v>
      </c>
      <c r="L23" s="0" t="n">
        <v>28.7</v>
      </c>
      <c r="M23" s="0" t="n">
        <v>27.7</v>
      </c>
      <c r="N23" s="1" t="n">
        <v>0.5</v>
      </c>
      <c r="O23" s="0" t="n">
        <v>71</v>
      </c>
      <c r="P23" s="0" t="s">
        <v>50</v>
      </c>
      <c r="R23" s="0" t="n">
        <v>7</v>
      </c>
      <c r="S23" s="0" t="n">
        <v>7</v>
      </c>
      <c r="T23" s="0" t="s">
        <v>60</v>
      </c>
    </row>
    <row r="24" customFormat="false" ht="14.25" hidden="false" customHeight="false" outlineLevel="0" collapsed="false">
      <c r="A24" s="0" t="s">
        <v>61</v>
      </c>
      <c r="B24" s="0" t="s">
        <v>59</v>
      </c>
      <c r="C24" s="0" t="s">
        <v>37</v>
      </c>
      <c r="D24" s="0" t="n">
        <v>4</v>
      </c>
      <c r="E24" s="0" t="n">
        <v>4</v>
      </c>
      <c r="F24" s="0" t="n">
        <v>0</v>
      </c>
      <c r="G24" s="0" t="n">
        <v>1</v>
      </c>
      <c r="H24" s="0" t="n">
        <v>16</v>
      </c>
      <c r="I24" s="0" t="n">
        <v>16</v>
      </c>
      <c r="J24" s="0" t="n">
        <v>64.3</v>
      </c>
      <c r="K24" s="0" t="n">
        <v>64.3</v>
      </c>
      <c r="L24" s="0" t="s">
        <v>23</v>
      </c>
      <c r="M24" s="0" t="s">
        <v>23</v>
      </c>
      <c r="N24" s="1" t="n">
        <v>0.8</v>
      </c>
      <c r="O24" s="0" t="n">
        <v>15</v>
      </c>
      <c r="P24" s="0" t="s">
        <v>50</v>
      </c>
      <c r="R24" s="0" t="n">
        <v>7</v>
      </c>
      <c r="S24" s="0" t="n">
        <v>14</v>
      </c>
      <c r="T24" s="0" t="s">
        <v>59</v>
      </c>
    </row>
    <row r="25" customFormat="false" ht="14.25" hidden="false" customHeight="false" outlineLevel="0" collapsed="false">
      <c r="A25" s="0" t="s">
        <v>62</v>
      </c>
      <c r="B25" s="0" t="s">
        <v>59</v>
      </c>
      <c r="C25" s="0" t="s">
        <v>37</v>
      </c>
      <c r="D25" s="0" t="n">
        <v>100</v>
      </c>
      <c r="E25" s="0" t="n">
        <v>90</v>
      </c>
      <c r="F25" s="0" t="n">
        <v>5</v>
      </c>
      <c r="G25" s="0" t="n">
        <v>3</v>
      </c>
      <c r="H25" s="0" t="n">
        <v>139</v>
      </c>
      <c r="I25" s="0" t="n">
        <v>140</v>
      </c>
      <c r="J25" s="0" t="n">
        <v>63.86</v>
      </c>
      <c r="K25" s="0" t="n">
        <v>64.16</v>
      </c>
      <c r="L25" s="0" t="n">
        <v>26.45</v>
      </c>
      <c r="M25" s="0" t="n">
        <v>26.82</v>
      </c>
      <c r="N25" s="1" t="n">
        <f aca="false">25/28</f>
        <v>0.892857142857143</v>
      </c>
      <c r="P25" s="0" t="s">
        <v>50</v>
      </c>
      <c r="R25" s="0" t="n">
        <v>7</v>
      </c>
      <c r="T25" s="0" t="s">
        <v>59</v>
      </c>
    </row>
    <row r="26" customFormat="false" ht="14.25" hidden="false" customHeight="false" outlineLevel="0" collapsed="false">
      <c r="A26" s="0" t="s">
        <v>63</v>
      </c>
      <c r="B26" s="0" t="s">
        <v>59</v>
      </c>
      <c r="C26" s="0" t="s">
        <v>22</v>
      </c>
      <c r="D26" s="0" t="n">
        <v>3</v>
      </c>
      <c r="E26" s="0" t="n">
        <v>0</v>
      </c>
      <c r="F26" s="0" t="n">
        <v>0</v>
      </c>
      <c r="G26" s="0" t="n">
        <v>0</v>
      </c>
      <c r="H26" s="0" t="n">
        <v>43</v>
      </c>
      <c r="I26" s="0" t="s">
        <v>23</v>
      </c>
      <c r="J26" s="0" t="n">
        <v>58</v>
      </c>
      <c r="K26" s="0" t="s">
        <v>23</v>
      </c>
      <c r="L26" s="0" t="s">
        <v>23</v>
      </c>
      <c r="M26" s="0" t="s">
        <v>23</v>
      </c>
      <c r="N26" s="1" t="n">
        <v>0.681818181818182</v>
      </c>
      <c r="O26" s="0" t="n">
        <v>43</v>
      </c>
      <c r="P26" s="0" t="s">
        <v>50</v>
      </c>
      <c r="R26" s="0" t="n">
        <v>7</v>
      </c>
      <c r="S26" s="0" t="n">
        <v>32</v>
      </c>
      <c r="T26" s="0" t="s">
        <v>59</v>
      </c>
    </row>
    <row r="27" customFormat="false" ht="14.25" hidden="false" customHeight="false" outlineLevel="0" collapsed="false">
      <c r="A27" s="0" t="s">
        <v>64</v>
      </c>
      <c r="B27" s="0" t="s">
        <v>65</v>
      </c>
      <c r="C27" s="0" t="s">
        <v>37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17</v>
      </c>
      <c r="I27" s="0" t="n">
        <v>17</v>
      </c>
      <c r="J27" s="0" t="n">
        <v>66.8</v>
      </c>
      <c r="K27" s="0" t="n">
        <v>66.8</v>
      </c>
      <c r="L27" s="0" t="s">
        <v>23</v>
      </c>
      <c r="M27" s="0" t="s">
        <v>23</v>
      </c>
      <c r="N27" s="1" t="n">
        <v>0.576923076923077</v>
      </c>
      <c r="O27" s="0" t="n">
        <v>15</v>
      </c>
      <c r="P27" s="0" t="s">
        <v>65</v>
      </c>
      <c r="R27" s="0" t="n">
        <v>6</v>
      </c>
      <c r="S27" s="0" t="n">
        <v>1</v>
      </c>
    </row>
    <row r="28" customFormat="false" ht="14.25" hidden="false" customHeight="false" outlineLevel="0" collapsed="false">
      <c r="A28" s="0" t="s">
        <v>66</v>
      </c>
      <c r="B28" s="0" t="s">
        <v>65</v>
      </c>
      <c r="C28" s="0" t="s">
        <v>37</v>
      </c>
      <c r="D28" s="0" t="s">
        <v>23</v>
      </c>
      <c r="E28" s="0" t="s">
        <v>23</v>
      </c>
      <c r="F28" s="0" t="n">
        <v>3</v>
      </c>
      <c r="G28" s="0" t="n">
        <v>3</v>
      </c>
      <c r="H28" s="0" t="n">
        <v>30</v>
      </c>
      <c r="I28" s="0" t="n">
        <v>30</v>
      </c>
      <c r="J28" s="0" t="n">
        <v>70.8</v>
      </c>
      <c r="K28" s="0" t="n">
        <v>71.9</v>
      </c>
      <c r="L28" s="0" t="n">
        <v>32.8</v>
      </c>
      <c r="M28" s="0" t="n">
        <v>37.1</v>
      </c>
      <c r="N28" s="1" t="n">
        <v>1</v>
      </c>
      <c r="O28" s="0" t="n">
        <v>27</v>
      </c>
      <c r="P28" s="0" t="s">
        <v>65</v>
      </c>
      <c r="R28" s="0" t="n">
        <v>6</v>
      </c>
      <c r="S28" s="0" t="n">
        <v>18</v>
      </c>
    </row>
    <row r="29" customFormat="false" ht="14.25" hidden="false" customHeight="false" outlineLevel="0" collapsed="false">
      <c r="A29" s="0" t="s">
        <v>67</v>
      </c>
      <c r="B29" s="0" t="s">
        <v>65</v>
      </c>
      <c r="C29" s="0" t="s">
        <v>22</v>
      </c>
      <c r="D29" s="0" t="s">
        <v>23</v>
      </c>
      <c r="E29" s="0" t="s">
        <v>23</v>
      </c>
      <c r="F29" s="0" t="s">
        <v>23</v>
      </c>
      <c r="G29" s="0" t="s">
        <v>23</v>
      </c>
      <c r="H29" s="0" t="n">
        <v>22</v>
      </c>
      <c r="I29" s="0" t="n">
        <v>22</v>
      </c>
      <c r="J29" s="0" t="n">
        <v>67.6</v>
      </c>
      <c r="K29" s="0" t="n">
        <v>67.6</v>
      </c>
      <c r="L29" s="0" t="s">
        <v>23</v>
      </c>
      <c r="M29" s="0" t="s">
        <v>23</v>
      </c>
      <c r="N29" s="1" t="n">
        <v>0.321428571428571</v>
      </c>
      <c r="O29" s="0" t="n">
        <v>19</v>
      </c>
      <c r="P29" s="0" t="s">
        <v>65</v>
      </c>
      <c r="R29" s="0" t="n">
        <v>6</v>
      </c>
      <c r="S29" s="0" t="n">
        <v>38</v>
      </c>
    </row>
    <row r="30" customFormat="false" ht="14.25" hidden="false" customHeight="false" outlineLevel="0" collapsed="false">
      <c r="A30" s="0" t="s">
        <v>68</v>
      </c>
      <c r="B30" s="0" t="s">
        <v>65</v>
      </c>
      <c r="C30" s="0" t="s">
        <v>22</v>
      </c>
      <c r="D30" s="0" t="n">
        <v>11</v>
      </c>
      <c r="E30" s="0" t="s">
        <v>23</v>
      </c>
      <c r="F30" s="0" t="n">
        <v>0</v>
      </c>
      <c r="G30" s="0" t="s">
        <v>23</v>
      </c>
      <c r="H30" s="0" t="n">
        <v>22</v>
      </c>
      <c r="I30" s="0" t="s">
        <v>23</v>
      </c>
      <c r="J30" s="0" t="n">
        <v>63.52</v>
      </c>
      <c r="K30" s="0" t="s">
        <v>23</v>
      </c>
      <c r="L30" s="0" t="n">
        <v>45</v>
      </c>
      <c r="M30" s="0" t="s">
        <v>23</v>
      </c>
      <c r="N30" s="1" t="n">
        <v>1</v>
      </c>
      <c r="O30" s="0" t="n">
        <v>22</v>
      </c>
      <c r="P30" s="0" t="s">
        <v>65</v>
      </c>
      <c r="R30" s="0" t="n">
        <v>6</v>
      </c>
      <c r="S30" s="0" t="n">
        <v>40</v>
      </c>
    </row>
    <row r="31" customFormat="false" ht="14.25" hidden="false" customHeight="false" outlineLevel="0" collapsed="false">
      <c r="A31" s="0" t="s">
        <v>69</v>
      </c>
      <c r="B31" s="0" t="s">
        <v>65</v>
      </c>
      <c r="C31" s="0" t="s">
        <v>22</v>
      </c>
      <c r="D31" s="0" t="n">
        <v>12</v>
      </c>
      <c r="E31" s="0" t="s">
        <v>23</v>
      </c>
      <c r="F31" s="0" t="n">
        <v>0</v>
      </c>
      <c r="G31" s="0" t="s">
        <v>23</v>
      </c>
      <c r="H31" s="0" t="n">
        <v>12</v>
      </c>
      <c r="I31" s="0" t="s">
        <v>23</v>
      </c>
      <c r="J31" s="0" t="n">
        <v>66.9</v>
      </c>
      <c r="K31" s="0" t="s">
        <v>23</v>
      </c>
      <c r="L31" s="0" t="s">
        <v>23</v>
      </c>
      <c r="M31" s="0" t="s">
        <v>23</v>
      </c>
      <c r="N31" s="1" t="n">
        <v>0.666666666666667</v>
      </c>
      <c r="O31" s="0" t="n">
        <v>12</v>
      </c>
      <c r="P31" s="0" t="s">
        <v>65</v>
      </c>
      <c r="R31" s="0" t="n">
        <v>6</v>
      </c>
      <c r="S31" s="0" t="n">
        <v>52</v>
      </c>
    </row>
    <row r="32" customFormat="false" ht="14.25" hidden="false" customHeight="false" outlineLevel="0" collapsed="false">
      <c r="A32" s="0" t="s">
        <v>70</v>
      </c>
      <c r="B32" s="0" t="s">
        <v>71</v>
      </c>
      <c r="C32" s="0" t="s">
        <v>37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16</v>
      </c>
      <c r="I32" s="0" t="n">
        <v>16</v>
      </c>
      <c r="J32" s="0" t="n">
        <v>66.1</v>
      </c>
      <c r="K32" s="0" t="n">
        <v>66.1</v>
      </c>
      <c r="L32" s="0" t="n">
        <v>22.8</v>
      </c>
      <c r="M32" s="0" t="n">
        <v>22.6</v>
      </c>
      <c r="N32" s="1" t="n">
        <v>0.607142857142857</v>
      </c>
      <c r="O32" s="0" t="n">
        <v>16</v>
      </c>
      <c r="P32" s="0" t="s">
        <v>72</v>
      </c>
      <c r="R32" s="0" t="n">
        <v>5</v>
      </c>
      <c r="S32" s="0" t="n">
        <v>5</v>
      </c>
      <c r="T32" s="0" t="s">
        <v>71</v>
      </c>
    </row>
    <row r="33" customFormat="false" ht="14.25" hidden="false" customHeight="false" outlineLevel="0" collapsed="false">
      <c r="A33" s="0" t="s">
        <v>73</v>
      </c>
      <c r="B33" s="0" t="s">
        <v>71</v>
      </c>
      <c r="C33" s="0" t="s">
        <v>22</v>
      </c>
      <c r="D33" s="0" t="n">
        <v>3</v>
      </c>
      <c r="E33" s="0" t="s">
        <v>23</v>
      </c>
      <c r="F33" s="0" t="n">
        <v>3</v>
      </c>
      <c r="G33" s="0" t="s">
        <v>23</v>
      </c>
      <c r="H33" s="0" t="n">
        <v>13</v>
      </c>
      <c r="I33" s="0" t="s">
        <v>23</v>
      </c>
      <c r="J33" s="0" t="n">
        <v>68.7</v>
      </c>
      <c r="K33" s="0" t="s">
        <v>23</v>
      </c>
      <c r="L33" s="0" t="n">
        <v>23.7</v>
      </c>
      <c r="M33" s="0" t="s">
        <v>23</v>
      </c>
      <c r="N33" s="1" t="n">
        <v>0.545454545454545</v>
      </c>
      <c r="O33" s="0" t="n">
        <v>10</v>
      </c>
      <c r="P33" s="0" t="s">
        <v>72</v>
      </c>
      <c r="R33" s="0" t="n">
        <v>5</v>
      </c>
      <c r="S33" s="0" t="n">
        <v>36</v>
      </c>
      <c r="T33" s="0" t="s">
        <v>71</v>
      </c>
    </row>
    <row r="34" customFormat="false" ht="14.25" hidden="false" customHeight="false" outlineLevel="0" collapsed="false">
      <c r="A34" s="0" t="s">
        <v>74</v>
      </c>
      <c r="B34" s="0" t="s">
        <v>71</v>
      </c>
      <c r="C34" s="0" t="s">
        <v>22</v>
      </c>
      <c r="D34" s="0" t="n">
        <v>2</v>
      </c>
      <c r="E34" s="0" t="s">
        <v>23</v>
      </c>
      <c r="F34" s="0" t="n">
        <v>0</v>
      </c>
      <c r="G34" s="0" t="s">
        <v>23</v>
      </c>
      <c r="H34" s="0" t="n">
        <v>18</v>
      </c>
      <c r="I34" s="0" t="s">
        <v>23</v>
      </c>
      <c r="J34" s="0" t="n">
        <v>64</v>
      </c>
      <c r="K34" s="0" t="s">
        <v>23</v>
      </c>
      <c r="L34" s="0" t="n">
        <v>31.5</v>
      </c>
      <c r="M34" s="0" t="s">
        <v>23</v>
      </c>
      <c r="N34" s="1" t="n">
        <v>0.8</v>
      </c>
      <c r="O34" s="0" t="n">
        <v>18</v>
      </c>
      <c r="P34" s="0" t="s">
        <v>72</v>
      </c>
      <c r="R34" s="0" t="n">
        <v>5</v>
      </c>
      <c r="S34" s="0" t="n">
        <v>39</v>
      </c>
      <c r="T34" s="0" t="s">
        <v>71</v>
      </c>
    </row>
    <row r="35" customFormat="false" ht="14.25" hidden="false" customHeight="false" outlineLevel="0" collapsed="false">
      <c r="A35" s="0" t="s">
        <v>75</v>
      </c>
      <c r="B35" s="0" t="s">
        <v>71</v>
      </c>
      <c r="C35" s="0" t="s">
        <v>37</v>
      </c>
      <c r="D35" s="0" t="n">
        <v>0</v>
      </c>
      <c r="E35" s="0" t="s">
        <v>23</v>
      </c>
      <c r="F35" s="0" t="n">
        <v>15</v>
      </c>
      <c r="G35" s="0" t="s">
        <v>23</v>
      </c>
      <c r="H35" s="0" t="n">
        <v>15</v>
      </c>
      <c r="I35" s="0" t="s">
        <v>23</v>
      </c>
      <c r="J35" s="0" t="n">
        <v>65.6</v>
      </c>
      <c r="K35" s="0" t="s">
        <v>23</v>
      </c>
      <c r="L35" s="0" t="n">
        <v>24.3</v>
      </c>
      <c r="M35" s="0" t="s">
        <v>23</v>
      </c>
      <c r="N35" s="1" t="n">
        <v>0.535714285714286</v>
      </c>
      <c r="O35" s="0" t="n">
        <v>15</v>
      </c>
      <c r="P35" s="0" t="s">
        <v>72</v>
      </c>
      <c r="R35" s="0" t="n">
        <v>5</v>
      </c>
      <c r="S35" s="0" t="n">
        <v>65</v>
      </c>
      <c r="T35" s="0" t="s">
        <v>71</v>
      </c>
    </row>
    <row r="36" customFormat="false" ht="14.25" hidden="false" customHeight="false" outlineLevel="0" collapsed="false">
      <c r="A36" s="0" t="s">
        <v>76</v>
      </c>
      <c r="B36" s="0" t="s">
        <v>77</v>
      </c>
      <c r="C36" s="0" t="s">
        <v>22</v>
      </c>
      <c r="D36" s="0" t="n">
        <v>0</v>
      </c>
      <c r="E36" s="0" t="s">
        <v>23</v>
      </c>
      <c r="F36" s="0" t="n">
        <v>0</v>
      </c>
      <c r="G36" s="0" t="s">
        <v>23</v>
      </c>
      <c r="H36" s="0" t="n">
        <v>10</v>
      </c>
      <c r="I36" s="0" t="s">
        <v>23</v>
      </c>
      <c r="J36" s="0" t="n">
        <v>66.6</v>
      </c>
      <c r="K36" s="0" t="s">
        <v>23</v>
      </c>
      <c r="L36" s="0" t="n">
        <v>29.3</v>
      </c>
      <c r="M36" s="0" t="s">
        <v>23</v>
      </c>
      <c r="N36" s="1" t="n">
        <v>0.95</v>
      </c>
      <c r="O36" s="0" t="n">
        <v>10</v>
      </c>
      <c r="P36" s="0" t="s">
        <v>72</v>
      </c>
      <c r="R36" s="0" t="n">
        <v>5</v>
      </c>
      <c r="S36" s="0" t="n">
        <v>31</v>
      </c>
      <c r="T36" s="0" t="s">
        <v>77</v>
      </c>
    </row>
    <row r="37" customFormat="false" ht="14.25" hidden="false" customHeight="false" outlineLevel="0" collapsed="false">
      <c r="A37" s="0" t="s">
        <v>78</v>
      </c>
      <c r="B37" s="0" t="s">
        <v>79</v>
      </c>
      <c r="C37" s="0" t="s">
        <v>22</v>
      </c>
      <c r="D37" s="0" t="n">
        <v>71</v>
      </c>
      <c r="E37" s="0" t="s">
        <v>23</v>
      </c>
      <c r="F37" s="0" t="n">
        <v>0</v>
      </c>
      <c r="G37" s="0" t="s">
        <v>23</v>
      </c>
      <c r="H37" s="0" t="n">
        <v>106</v>
      </c>
      <c r="I37" s="0" t="s">
        <v>23</v>
      </c>
      <c r="J37" s="0" t="n">
        <v>65</v>
      </c>
      <c r="K37" s="0" t="s">
        <v>23</v>
      </c>
      <c r="L37" s="0" t="n">
        <v>38.3</v>
      </c>
      <c r="M37" s="0" t="s">
        <v>23</v>
      </c>
      <c r="N37" s="1" t="n">
        <f aca="false">10/22</f>
        <v>0.454545454545455</v>
      </c>
      <c r="O37" s="0" t="n">
        <v>106</v>
      </c>
      <c r="P37" s="0" t="s">
        <v>72</v>
      </c>
      <c r="R37" s="0" t="n">
        <v>5</v>
      </c>
      <c r="T37" s="0" t="s">
        <v>79</v>
      </c>
    </row>
    <row r="38" customFormat="false" ht="14.25" hidden="false" customHeight="false" outlineLevel="0" collapsed="false">
      <c r="A38" s="0" t="s">
        <v>80</v>
      </c>
      <c r="B38" s="0" t="s">
        <v>81</v>
      </c>
      <c r="C38" s="0" t="s">
        <v>37</v>
      </c>
      <c r="D38" s="0" t="n">
        <v>10</v>
      </c>
      <c r="E38" s="0" t="n">
        <v>5</v>
      </c>
      <c r="F38" s="0" t="n">
        <v>0</v>
      </c>
      <c r="G38" s="0" t="n">
        <v>0</v>
      </c>
      <c r="H38" s="0" t="n">
        <v>10</v>
      </c>
      <c r="I38" s="0" t="n">
        <v>10</v>
      </c>
      <c r="J38" s="0" t="n">
        <v>71</v>
      </c>
      <c r="K38" s="0" t="n">
        <v>70</v>
      </c>
      <c r="L38" s="0" t="n">
        <v>30</v>
      </c>
      <c r="M38" s="0" t="n">
        <v>32</v>
      </c>
      <c r="N38" s="1" t="n">
        <v>0.964285714285714</v>
      </c>
      <c r="O38" s="0" t="n">
        <v>10</v>
      </c>
      <c r="P38" s="0" t="s">
        <v>72</v>
      </c>
      <c r="R38" s="0" t="n">
        <v>5</v>
      </c>
      <c r="S38" s="0" t="n">
        <v>10</v>
      </c>
      <c r="T38" s="0" t="s">
        <v>81</v>
      </c>
    </row>
    <row r="39" customFormat="false" ht="14.25" hidden="false" customHeight="false" outlineLevel="0" collapsed="false">
      <c r="A39" s="0" t="s">
        <v>82</v>
      </c>
      <c r="B39" s="0" t="s">
        <v>81</v>
      </c>
      <c r="C39" s="0" t="s">
        <v>37</v>
      </c>
      <c r="D39" s="0" t="n">
        <v>10</v>
      </c>
      <c r="E39" s="0" t="n">
        <v>7</v>
      </c>
      <c r="F39" s="0" t="n">
        <v>0</v>
      </c>
      <c r="G39" s="0" t="n">
        <v>0</v>
      </c>
      <c r="H39" s="0" t="n">
        <v>10</v>
      </c>
      <c r="I39" s="0" t="n">
        <v>10</v>
      </c>
      <c r="J39" s="0" t="n">
        <v>66.5</v>
      </c>
      <c r="K39" s="0" t="n">
        <v>66.5</v>
      </c>
      <c r="L39" s="0" t="n">
        <v>23</v>
      </c>
      <c r="M39" s="0" t="n">
        <v>23</v>
      </c>
      <c r="N39" s="1" t="n">
        <v>0.833333333333333</v>
      </c>
      <c r="O39" s="0" t="n">
        <v>10</v>
      </c>
      <c r="P39" s="0" t="s">
        <v>72</v>
      </c>
      <c r="R39" s="0" t="n">
        <v>5</v>
      </c>
      <c r="S39" s="0" t="n">
        <v>13</v>
      </c>
      <c r="T39" s="0" t="s">
        <v>81</v>
      </c>
    </row>
    <row r="40" customFormat="false" ht="14.25" hidden="false" customHeight="false" outlineLevel="0" collapsed="false">
      <c r="A40" s="0" t="s">
        <v>83</v>
      </c>
      <c r="B40" s="0" t="s">
        <v>81</v>
      </c>
      <c r="C40" s="0" t="s">
        <v>22</v>
      </c>
      <c r="D40" s="0" t="n">
        <v>19</v>
      </c>
      <c r="E40" s="0" t="s">
        <v>23</v>
      </c>
      <c r="F40" s="0" t="n">
        <v>3</v>
      </c>
      <c r="H40" s="0" t="n">
        <v>32</v>
      </c>
      <c r="I40" s="0" t="s">
        <v>23</v>
      </c>
      <c r="J40" s="0" t="n">
        <v>60.1</v>
      </c>
      <c r="K40" s="0" t="s">
        <v>23</v>
      </c>
      <c r="L40" s="0" t="n">
        <v>25.8</v>
      </c>
      <c r="M40" s="0" t="s">
        <v>23</v>
      </c>
      <c r="N40" s="1" t="n">
        <f aca="false">16/20</f>
        <v>0.8</v>
      </c>
      <c r="O40" s="0" t="n">
        <v>32</v>
      </c>
      <c r="P40" s="0" t="s">
        <v>72</v>
      </c>
      <c r="R40" s="0" t="n">
        <v>5</v>
      </c>
      <c r="S40" s="0" t="n">
        <v>30</v>
      </c>
      <c r="T40" s="0" t="s">
        <v>81</v>
      </c>
    </row>
    <row r="41" customFormat="false" ht="14.25" hidden="false" customHeight="false" outlineLevel="0" collapsed="false">
      <c r="A41" s="0" t="s">
        <v>84</v>
      </c>
      <c r="B41" s="0" t="s">
        <v>81</v>
      </c>
      <c r="C41" s="0" t="s">
        <v>22</v>
      </c>
      <c r="D41" s="0" t="s">
        <v>23</v>
      </c>
      <c r="E41" s="0" t="s">
        <v>23</v>
      </c>
      <c r="F41" s="0" t="n">
        <v>3</v>
      </c>
      <c r="G41" s="0" t="s">
        <v>23</v>
      </c>
      <c r="H41" s="0" t="n">
        <v>86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1" t="n">
        <v>0.625</v>
      </c>
      <c r="O41" s="0" t="n">
        <v>82</v>
      </c>
      <c r="P41" s="0" t="s">
        <v>72</v>
      </c>
      <c r="R41" s="0" t="n">
        <v>5</v>
      </c>
      <c r="S41" s="0" t="n">
        <v>43</v>
      </c>
      <c r="T41" s="0" t="s">
        <v>81</v>
      </c>
    </row>
    <row r="42" customFormat="false" ht="14.25" hidden="false" customHeight="false" outlineLevel="0" collapsed="false">
      <c r="A42" s="0" t="s">
        <v>84</v>
      </c>
      <c r="B42" s="0" t="s">
        <v>81</v>
      </c>
      <c r="C42" s="0" t="s">
        <v>22</v>
      </c>
      <c r="D42" s="0" t="s">
        <v>23</v>
      </c>
      <c r="E42" s="0" t="s">
        <v>23</v>
      </c>
      <c r="F42" s="0" t="n">
        <v>5</v>
      </c>
      <c r="G42" s="0" t="s">
        <v>23</v>
      </c>
      <c r="H42" s="0" t="n">
        <v>314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1" t="n">
        <v>0.625</v>
      </c>
      <c r="O42" s="0" t="n">
        <v>309</v>
      </c>
      <c r="P42" s="0" t="s">
        <v>72</v>
      </c>
      <c r="R42" s="0" t="n">
        <v>5</v>
      </c>
      <c r="S42" s="0" t="n">
        <v>44</v>
      </c>
      <c r="T42" s="0" t="s">
        <v>81</v>
      </c>
    </row>
    <row r="43" customFormat="false" ht="14.25" hidden="false" customHeight="false" outlineLevel="0" collapsed="false">
      <c r="A43" s="0" t="s">
        <v>85</v>
      </c>
      <c r="B43" s="0" t="s">
        <v>86</v>
      </c>
      <c r="C43" s="0" t="s">
        <v>37</v>
      </c>
      <c r="D43" s="0" t="n">
        <v>6</v>
      </c>
      <c r="E43" s="0" t="n">
        <v>1</v>
      </c>
      <c r="F43" s="0" t="n">
        <v>0</v>
      </c>
      <c r="G43" s="0" t="n">
        <v>1</v>
      </c>
      <c r="H43" s="0" t="n">
        <v>10</v>
      </c>
      <c r="I43" s="0" t="n">
        <v>8</v>
      </c>
      <c r="J43" s="0" t="n">
        <v>68.6</v>
      </c>
      <c r="K43" s="0" t="n">
        <v>70.1</v>
      </c>
      <c r="L43" s="0" t="n">
        <v>24.2</v>
      </c>
      <c r="M43" s="0" t="n">
        <v>24.2</v>
      </c>
      <c r="N43" s="1" t="n">
        <v>0.821428571428571</v>
      </c>
      <c r="O43" s="0" t="n">
        <v>9</v>
      </c>
      <c r="P43" s="0" t="s">
        <v>72</v>
      </c>
      <c r="R43" s="0" t="n">
        <v>5</v>
      </c>
      <c r="S43" s="0" t="n">
        <v>4</v>
      </c>
      <c r="T43" s="0" t="s">
        <v>86</v>
      </c>
    </row>
    <row r="44" customFormat="false" ht="14.25" hidden="false" customHeight="false" outlineLevel="0" collapsed="false">
      <c r="A44" s="0" t="s">
        <v>87</v>
      </c>
      <c r="B44" s="0" t="s">
        <v>86</v>
      </c>
      <c r="C44" s="0" t="s">
        <v>37</v>
      </c>
      <c r="D44" s="0" t="n">
        <v>45</v>
      </c>
      <c r="E44" s="0" t="n">
        <v>30</v>
      </c>
      <c r="F44" s="0" t="n">
        <v>9</v>
      </c>
      <c r="G44" s="0" t="n">
        <v>6</v>
      </c>
      <c r="H44" s="0" t="n">
        <v>61</v>
      </c>
      <c r="I44" s="0" t="n">
        <v>54</v>
      </c>
      <c r="J44" s="0" t="n">
        <v>63.4</v>
      </c>
      <c r="K44" s="0" t="n">
        <v>64.8</v>
      </c>
      <c r="L44" s="0" t="n">
        <v>28</v>
      </c>
      <c r="M44" s="0" t="n">
        <v>29.1</v>
      </c>
      <c r="N44" s="1" t="n">
        <v>0.714285714285714</v>
      </c>
      <c r="O44" s="0" t="n">
        <v>108</v>
      </c>
      <c r="P44" s="0" t="s">
        <v>72</v>
      </c>
      <c r="R44" s="0" t="n">
        <v>5</v>
      </c>
      <c r="S44" s="0" t="n">
        <v>26</v>
      </c>
      <c r="T44" s="0" t="s">
        <v>86</v>
      </c>
    </row>
    <row r="45" customFormat="false" ht="14.25" hidden="false" customHeight="false" outlineLevel="0" collapsed="false">
      <c r="A45" s="0" t="s">
        <v>88</v>
      </c>
      <c r="B45" s="0" t="s">
        <v>86</v>
      </c>
      <c r="C45" s="0" t="s">
        <v>22</v>
      </c>
      <c r="D45" s="0" t="s">
        <v>23</v>
      </c>
      <c r="E45" s="0" t="s">
        <v>23</v>
      </c>
      <c r="F45" s="0" t="n">
        <v>4</v>
      </c>
      <c r="G45" s="0" t="s">
        <v>23</v>
      </c>
      <c r="H45" s="0" t="n">
        <v>43</v>
      </c>
      <c r="I45" s="0" t="s">
        <v>23</v>
      </c>
      <c r="J45" s="0" t="n">
        <v>63</v>
      </c>
      <c r="K45" s="0" t="s">
        <v>23</v>
      </c>
      <c r="L45" s="0" t="n">
        <v>28.29</v>
      </c>
      <c r="M45" s="0" t="s">
        <v>23</v>
      </c>
      <c r="N45" s="1" t="n">
        <v>0.888888888888889</v>
      </c>
      <c r="O45" s="0" t="n">
        <v>36</v>
      </c>
      <c r="P45" s="0" t="s">
        <v>72</v>
      </c>
      <c r="R45" s="0" t="n">
        <v>5</v>
      </c>
      <c r="S45" s="0" t="n">
        <v>37</v>
      </c>
      <c r="T45" s="0" t="s">
        <v>86</v>
      </c>
    </row>
    <row r="46" customFormat="false" ht="14.25" hidden="false" customHeight="false" outlineLevel="0" collapsed="false">
      <c r="A46" s="0" t="s">
        <v>89</v>
      </c>
      <c r="B46" s="0" t="s">
        <v>86</v>
      </c>
      <c r="C46" s="0" t="s">
        <v>22</v>
      </c>
      <c r="D46" s="0" t="n">
        <v>7</v>
      </c>
      <c r="E46" s="0" t="s">
        <v>23</v>
      </c>
      <c r="F46" s="0" t="n">
        <v>0</v>
      </c>
      <c r="G46" s="0" t="s">
        <v>23</v>
      </c>
      <c r="H46" s="0" t="n">
        <v>35</v>
      </c>
      <c r="I46" s="0" t="s">
        <v>23</v>
      </c>
      <c r="J46" s="0" t="n">
        <v>61.4</v>
      </c>
      <c r="K46" s="0" t="s">
        <v>23</v>
      </c>
      <c r="L46" s="0" t="s">
        <v>23</v>
      </c>
      <c r="M46" s="0" t="s">
        <v>23</v>
      </c>
      <c r="N46" s="1" t="n">
        <v>0.833333333333333</v>
      </c>
      <c r="O46" s="0" t="n">
        <v>30</v>
      </c>
      <c r="P46" s="0" t="s">
        <v>72</v>
      </c>
      <c r="R46" s="0" t="n">
        <v>5</v>
      </c>
      <c r="S46" s="0" t="n">
        <v>55</v>
      </c>
      <c r="T46" s="0" t="s">
        <v>86</v>
      </c>
    </row>
    <row r="47" customFormat="false" ht="14.25" hidden="false" customHeight="false" outlineLevel="0" collapsed="false">
      <c r="A47" s="0" t="s">
        <v>90</v>
      </c>
      <c r="B47" s="0" t="s">
        <v>86</v>
      </c>
      <c r="C47" s="0" t="s">
        <v>22</v>
      </c>
      <c r="D47" s="0" t="n">
        <v>15</v>
      </c>
      <c r="E47" s="0" t="s">
        <v>23</v>
      </c>
      <c r="F47" s="0" t="n">
        <v>10</v>
      </c>
      <c r="G47" s="0" t="s">
        <v>23</v>
      </c>
      <c r="H47" s="0" t="n">
        <v>90</v>
      </c>
      <c r="I47" s="0" t="s">
        <v>23</v>
      </c>
      <c r="J47" s="0" t="n">
        <v>63</v>
      </c>
      <c r="K47" s="0" t="s">
        <v>23</v>
      </c>
      <c r="L47" s="0" t="s">
        <v>23</v>
      </c>
      <c r="M47" s="0" t="s">
        <v>23</v>
      </c>
      <c r="N47" s="1" t="n">
        <v>0.888888888888889</v>
      </c>
      <c r="O47" s="0" t="n">
        <v>90</v>
      </c>
      <c r="P47" s="0" t="s">
        <v>72</v>
      </c>
      <c r="R47" s="0" t="n">
        <v>5</v>
      </c>
      <c r="S47" s="0" t="n">
        <v>60</v>
      </c>
      <c r="T47" s="0" t="s">
        <v>86</v>
      </c>
    </row>
    <row r="48" customFormat="false" ht="14.25" hidden="false" customHeight="false" outlineLevel="0" collapsed="false">
      <c r="A48" s="0" t="s">
        <v>91</v>
      </c>
      <c r="B48" s="0" t="s">
        <v>86</v>
      </c>
      <c r="C48" s="0" t="s">
        <v>22</v>
      </c>
      <c r="D48" s="0" t="s">
        <v>23</v>
      </c>
      <c r="E48" s="0" t="s">
        <v>23</v>
      </c>
      <c r="F48" s="0" t="n">
        <v>15</v>
      </c>
      <c r="G48" s="0" t="s">
        <v>23</v>
      </c>
      <c r="H48" s="0" t="n">
        <v>113</v>
      </c>
      <c r="I48" s="0" t="s">
        <v>23</v>
      </c>
      <c r="J48" s="0" t="n">
        <v>63.1</v>
      </c>
      <c r="K48" s="0" t="s">
        <v>23</v>
      </c>
      <c r="L48" s="0" t="s">
        <v>23</v>
      </c>
      <c r="M48" s="0" t="s">
        <v>23</v>
      </c>
      <c r="N48" s="1" t="n">
        <v>0.666666666666667</v>
      </c>
      <c r="O48" s="0" t="n">
        <v>90</v>
      </c>
      <c r="P48" s="0" t="s">
        <v>72</v>
      </c>
      <c r="R48" s="0" t="n">
        <v>5</v>
      </c>
      <c r="S48" s="0" t="n">
        <v>64</v>
      </c>
      <c r="T48" s="0" t="s">
        <v>86</v>
      </c>
    </row>
    <row r="49" customFormat="false" ht="14.25" hidden="false" customHeight="false" outlineLevel="0" collapsed="false">
      <c r="A49" s="0" t="s">
        <v>92</v>
      </c>
      <c r="B49" s="0" t="s">
        <v>93</v>
      </c>
      <c r="C49" s="0" t="s">
        <v>37</v>
      </c>
      <c r="D49" s="0" t="s">
        <v>23</v>
      </c>
      <c r="E49" s="0" t="s">
        <v>23</v>
      </c>
      <c r="F49" s="0" t="n">
        <v>13</v>
      </c>
      <c r="G49" s="0" t="n">
        <v>14</v>
      </c>
      <c r="H49" s="0" t="n">
        <v>180</v>
      </c>
      <c r="I49" s="0" t="n">
        <v>183</v>
      </c>
      <c r="J49" s="0" t="n">
        <v>63.4</v>
      </c>
      <c r="K49" s="0" t="n">
        <v>64.7</v>
      </c>
      <c r="L49" s="0" t="n">
        <v>27.5</v>
      </c>
      <c r="M49" s="0" t="n">
        <v>29.8</v>
      </c>
      <c r="N49" s="1" t="n">
        <v>0.961538461538462</v>
      </c>
      <c r="O49" s="0" t="n">
        <v>174</v>
      </c>
      <c r="P49" s="0" t="s">
        <v>72</v>
      </c>
      <c r="R49" s="0" t="n">
        <v>5</v>
      </c>
      <c r="S49" s="0" t="n">
        <v>3</v>
      </c>
      <c r="T49" s="0" t="s">
        <v>93</v>
      </c>
    </row>
    <row r="50" customFormat="false" ht="14.25" hidden="false" customHeight="false" outlineLevel="0" collapsed="false">
      <c r="A50" s="0" t="s">
        <v>94</v>
      </c>
      <c r="B50" s="0" t="s">
        <v>93</v>
      </c>
      <c r="C50" s="0" t="s">
        <v>37</v>
      </c>
      <c r="D50" s="0" t="n">
        <v>41</v>
      </c>
      <c r="E50" s="0" t="n">
        <v>31</v>
      </c>
      <c r="F50" s="0" t="n">
        <v>0</v>
      </c>
      <c r="G50" s="0" t="n">
        <v>0</v>
      </c>
      <c r="H50" s="0" t="n">
        <v>44</v>
      </c>
      <c r="I50" s="0" t="n">
        <v>40</v>
      </c>
      <c r="J50" s="0" t="n">
        <v>62</v>
      </c>
      <c r="K50" s="0" t="n">
        <v>65.4</v>
      </c>
      <c r="L50" s="0" t="n">
        <v>34.2</v>
      </c>
      <c r="M50" s="0" t="n">
        <v>32.1</v>
      </c>
      <c r="N50" s="1" t="n">
        <v>0.964285714285714</v>
      </c>
      <c r="O50" s="0" t="n">
        <v>44</v>
      </c>
      <c r="P50" s="0" t="s">
        <v>72</v>
      </c>
      <c r="R50" s="0" t="n">
        <v>5</v>
      </c>
      <c r="S50" s="0" t="n">
        <v>6</v>
      </c>
      <c r="T50" s="0" t="s">
        <v>93</v>
      </c>
    </row>
    <row r="51" customFormat="false" ht="14.25" hidden="false" customHeight="false" outlineLevel="0" collapsed="false">
      <c r="A51" s="0" t="s">
        <v>95</v>
      </c>
      <c r="B51" s="0" t="s">
        <v>93</v>
      </c>
      <c r="C51" s="0" t="s">
        <v>37</v>
      </c>
      <c r="D51" s="0" t="n">
        <v>8</v>
      </c>
      <c r="E51" s="0" t="n">
        <v>7</v>
      </c>
      <c r="F51" s="0" t="n">
        <v>0</v>
      </c>
      <c r="G51" s="0" t="n">
        <v>0</v>
      </c>
      <c r="H51" s="0" t="n">
        <v>10</v>
      </c>
      <c r="I51" s="0" t="n">
        <v>10</v>
      </c>
      <c r="J51" s="0" t="n">
        <v>66</v>
      </c>
      <c r="K51" s="0" t="n">
        <v>70</v>
      </c>
      <c r="L51" s="0" t="n">
        <v>35</v>
      </c>
      <c r="M51" s="0" t="n">
        <v>32</v>
      </c>
      <c r="N51" s="1" t="n">
        <v>0.964285714285714</v>
      </c>
      <c r="O51" s="0" t="n">
        <v>10</v>
      </c>
      <c r="P51" s="0" t="s">
        <v>72</v>
      </c>
      <c r="R51" s="0" t="n">
        <v>5</v>
      </c>
      <c r="S51" s="0" t="n">
        <v>11</v>
      </c>
      <c r="T51" s="0" t="s">
        <v>93</v>
      </c>
    </row>
    <row r="52" customFormat="false" ht="14.25" hidden="false" customHeight="false" outlineLevel="0" collapsed="false">
      <c r="A52" s="0" t="s">
        <v>96</v>
      </c>
      <c r="B52" s="0" t="s">
        <v>93</v>
      </c>
      <c r="C52" s="0" t="s">
        <v>37</v>
      </c>
      <c r="D52" s="0" t="n">
        <v>9</v>
      </c>
      <c r="E52" s="0" t="n">
        <v>5</v>
      </c>
      <c r="F52" s="0" t="n">
        <v>0</v>
      </c>
      <c r="G52" s="0" t="n">
        <v>0</v>
      </c>
      <c r="H52" s="0" t="n">
        <v>10</v>
      </c>
      <c r="I52" s="0" t="n">
        <v>10</v>
      </c>
      <c r="J52" s="0" t="n">
        <v>66.5</v>
      </c>
      <c r="K52" s="0" t="n">
        <v>66.5</v>
      </c>
      <c r="L52" s="0" t="n">
        <v>23</v>
      </c>
      <c r="M52" s="0" t="n">
        <v>23</v>
      </c>
      <c r="N52" s="1" t="n">
        <v>0.833333333333333</v>
      </c>
      <c r="O52" s="0" t="n">
        <v>10</v>
      </c>
      <c r="P52" s="0" t="s">
        <v>72</v>
      </c>
      <c r="R52" s="0" t="n">
        <v>5</v>
      </c>
      <c r="S52" s="0" t="n">
        <v>12</v>
      </c>
      <c r="T52" s="0" t="s">
        <v>93</v>
      </c>
    </row>
    <row r="53" customFormat="false" ht="14.25" hidden="false" customHeight="false" outlineLevel="0" collapsed="false">
      <c r="A53" s="0" t="s">
        <v>97</v>
      </c>
      <c r="B53" s="0" t="s">
        <v>93</v>
      </c>
      <c r="C53" s="0" t="s">
        <v>37</v>
      </c>
      <c r="D53" s="0" t="s">
        <v>23</v>
      </c>
      <c r="E53" s="0" t="s">
        <v>23</v>
      </c>
      <c r="F53" s="0" t="n">
        <v>5</v>
      </c>
      <c r="G53" s="0" t="n">
        <v>1</v>
      </c>
      <c r="H53" s="0" t="n">
        <v>106</v>
      </c>
      <c r="I53" s="0" t="n">
        <v>39</v>
      </c>
      <c r="J53" s="0" t="n">
        <v>65.4</v>
      </c>
      <c r="K53" s="0" t="n">
        <v>64.8</v>
      </c>
      <c r="L53" s="0" t="n">
        <v>31.9</v>
      </c>
      <c r="M53" s="0" t="n">
        <v>31.6</v>
      </c>
      <c r="N53" s="1" t="n">
        <v>0.892857142857143</v>
      </c>
      <c r="O53" s="0" t="n">
        <v>95</v>
      </c>
      <c r="P53" s="0" t="s">
        <v>72</v>
      </c>
      <c r="R53" s="0" t="n">
        <v>5</v>
      </c>
      <c r="S53" s="0" t="n">
        <v>24</v>
      </c>
      <c r="T53" s="0" t="s">
        <v>93</v>
      </c>
    </row>
    <row r="54" customFormat="false" ht="14.25" hidden="false" customHeight="false" outlineLevel="0" collapsed="false">
      <c r="A54" s="0" t="s">
        <v>98</v>
      </c>
      <c r="B54" s="0" t="s">
        <v>93</v>
      </c>
      <c r="C54" s="0" t="s">
        <v>22</v>
      </c>
      <c r="D54" s="0" t="n">
        <v>27</v>
      </c>
      <c r="E54" s="0" t="s">
        <v>23</v>
      </c>
      <c r="F54" s="0" t="n">
        <v>2</v>
      </c>
      <c r="G54" s="0" t="s">
        <v>23</v>
      </c>
      <c r="H54" s="0" t="n">
        <v>98</v>
      </c>
      <c r="I54" s="0" t="s">
        <v>23</v>
      </c>
      <c r="J54" s="0" t="n">
        <v>63.2</v>
      </c>
      <c r="K54" s="0" t="s">
        <v>23</v>
      </c>
      <c r="L54" s="0" t="s">
        <v>23</v>
      </c>
      <c r="M54" s="0" t="s">
        <v>23</v>
      </c>
      <c r="N54" s="1" t="n">
        <v>0.636363636363636</v>
      </c>
      <c r="O54" s="0" t="n">
        <v>98</v>
      </c>
      <c r="P54" s="0" t="s">
        <v>72</v>
      </c>
      <c r="R54" s="0" t="n">
        <v>5</v>
      </c>
      <c r="S54" s="0" t="n">
        <v>41</v>
      </c>
      <c r="T54" s="0" t="s">
        <v>93</v>
      </c>
    </row>
    <row r="55" customFormat="false" ht="14.25" hidden="false" customHeight="false" outlineLevel="0" collapsed="false">
      <c r="A55" s="0" t="s">
        <v>99</v>
      </c>
      <c r="B55" s="0" t="s">
        <v>93</v>
      </c>
      <c r="C55" s="0" t="s">
        <v>22</v>
      </c>
      <c r="D55" s="0" t="n">
        <v>14</v>
      </c>
      <c r="E55" s="0" t="s">
        <v>23</v>
      </c>
      <c r="F55" s="0" t="n">
        <v>5</v>
      </c>
      <c r="G55" s="0" t="s">
        <v>23</v>
      </c>
      <c r="H55" s="0" t="n">
        <v>47</v>
      </c>
      <c r="I55" s="0" t="s">
        <v>23</v>
      </c>
      <c r="J55" s="0" t="n">
        <v>66.1</v>
      </c>
      <c r="K55" s="0" t="s">
        <v>23</v>
      </c>
      <c r="L55" s="0" t="n">
        <v>43</v>
      </c>
      <c r="M55" s="0" t="s">
        <v>23</v>
      </c>
      <c r="N55" s="1" t="n">
        <v>0.428571428571429</v>
      </c>
      <c r="O55" s="0" t="n">
        <v>42</v>
      </c>
      <c r="P55" s="0" t="s">
        <v>72</v>
      </c>
      <c r="R55" s="0" t="n">
        <v>5</v>
      </c>
      <c r="S55" s="0" t="n">
        <v>49</v>
      </c>
      <c r="T55" s="0" t="s">
        <v>93</v>
      </c>
    </row>
    <row r="56" customFormat="false" ht="14.25" hidden="false" customHeight="false" outlineLevel="0" collapsed="false">
      <c r="A56" s="0" t="s">
        <v>100</v>
      </c>
      <c r="B56" s="0" t="s">
        <v>93</v>
      </c>
      <c r="C56" s="0" t="s">
        <v>22</v>
      </c>
      <c r="D56" s="0" t="n">
        <v>67</v>
      </c>
      <c r="E56" s="0" t="s">
        <v>23</v>
      </c>
      <c r="F56" s="0" t="n">
        <v>30</v>
      </c>
      <c r="G56" s="0" t="s">
        <v>23</v>
      </c>
      <c r="H56" s="0" t="n">
        <v>657</v>
      </c>
      <c r="I56" s="0" t="s">
        <v>23</v>
      </c>
      <c r="J56" s="0" t="n">
        <v>68</v>
      </c>
      <c r="K56" s="0" t="s">
        <v>23</v>
      </c>
      <c r="L56" s="0" t="s">
        <v>23</v>
      </c>
      <c r="M56" s="0" t="s">
        <v>23</v>
      </c>
      <c r="N56" s="1" t="n">
        <v>0.5</v>
      </c>
      <c r="O56" s="0" t="n">
        <v>627</v>
      </c>
      <c r="P56" s="0" t="s">
        <v>72</v>
      </c>
      <c r="R56" s="0" t="n">
        <v>5</v>
      </c>
      <c r="S56" s="0" t="n">
        <v>58</v>
      </c>
      <c r="T56" s="0" t="s">
        <v>93</v>
      </c>
    </row>
    <row r="57" customFormat="false" ht="14.25" hidden="false" customHeight="false" outlineLevel="0" collapsed="false">
      <c r="A57" s="0" t="s">
        <v>101</v>
      </c>
      <c r="B57" s="0" t="s">
        <v>102</v>
      </c>
      <c r="C57" s="0" t="s">
        <v>37</v>
      </c>
      <c r="D57" s="0" t="s">
        <v>23</v>
      </c>
      <c r="E57" s="0" t="s">
        <v>23</v>
      </c>
      <c r="F57" s="0" t="s">
        <v>23</v>
      </c>
      <c r="G57" s="0" t="s">
        <v>23</v>
      </c>
      <c r="H57" s="0" t="n">
        <v>116</v>
      </c>
      <c r="I57" s="0" t="n">
        <v>125</v>
      </c>
      <c r="J57" s="0" t="n">
        <v>62</v>
      </c>
      <c r="K57" s="0" t="n">
        <v>64</v>
      </c>
      <c r="L57" s="0" t="n">
        <v>17.9</v>
      </c>
      <c r="M57" s="0" t="n">
        <v>17.7</v>
      </c>
      <c r="N57" s="1" t="n">
        <v>0.944444444444444</v>
      </c>
      <c r="O57" s="0" t="n">
        <v>116</v>
      </c>
      <c r="P57" s="0" t="s">
        <v>72</v>
      </c>
      <c r="R57" s="0" t="n">
        <v>5</v>
      </c>
      <c r="S57" s="0" t="n">
        <v>25</v>
      </c>
      <c r="T57" s="0" t="s">
        <v>102</v>
      </c>
    </row>
    <row r="58" customFormat="false" ht="14.25" hidden="false" customHeight="false" outlineLevel="0" collapsed="false">
      <c r="A58" s="0" t="s">
        <v>103</v>
      </c>
      <c r="B58" s="0" t="s">
        <v>104</v>
      </c>
      <c r="C58" s="0" t="s">
        <v>37</v>
      </c>
      <c r="D58" s="0" t="n">
        <f aca="false">53+83</f>
        <v>136</v>
      </c>
      <c r="E58" s="0" t="n">
        <f aca="false">19+46</f>
        <v>65</v>
      </c>
      <c r="F58" s="0" t="s">
        <v>23</v>
      </c>
      <c r="G58" s="0" t="s">
        <v>23</v>
      </c>
      <c r="H58" s="0" t="n">
        <f aca="false">69+103</f>
        <v>172</v>
      </c>
      <c r="I58" s="0" t="n">
        <f aca="false">31+59</f>
        <v>90</v>
      </c>
      <c r="J58" s="0" t="n">
        <v>65.87</v>
      </c>
      <c r="K58" s="0" t="n">
        <v>66.5</v>
      </c>
      <c r="L58" s="0" t="n">
        <v>20.3</v>
      </c>
      <c r="M58" s="0" t="n">
        <v>21.03</v>
      </c>
      <c r="N58" s="1" t="n">
        <v>0.909090909090909</v>
      </c>
      <c r="O58" s="0" t="n">
        <v>87</v>
      </c>
      <c r="P58" s="0" t="s">
        <v>72</v>
      </c>
      <c r="R58" s="0" t="n">
        <v>5</v>
      </c>
      <c r="S58" s="0" t="n">
        <v>22</v>
      </c>
      <c r="T58" s="0" t="s">
        <v>104</v>
      </c>
    </row>
    <row r="59" customFormat="false" ht="14.25" hidden="false" customHeight="false" outlineLevel="0" collapsed="false">
      <c r="A59" s="0" t="s">
        <v>105</v>
      </c>
      <c r="B59" s="0" t="s">
        <v>104</v>
      </c>
      <c r="C59" s="0" t="s">
        <v>37</v>
      </c>
      <c r="D59" s="0" t="n">
        <f aca="false">155+76</f>
        <v>231</v>
      </c>
      <c r="E59" s="0" t="n">
        <f aca="false">24+54</f>
        <v>78</v>
      </c>
      <c r="F59" s="0" t="s">
        <v>23</v>
      </c>
      <c r="G59" s="0" t="s">
        <v>23</v>
      </c>
      <c r="H59" s="0" t="n">
        <f aca="false">87+168</f>
        <v>255</v>
      </c>
      <c r="I59" s="0" t="n">
        <v>90</v>
      </c>
      <c r="J59" s="0" t="n">
        <v>65.53</v>
      </c>
      <c r="K59" s="0" t="n">
        <v>66.12</v>
      </c>
      <c r="L59" s="0" t="n">
        <v>26.61</v>
      </c>
      <c r="M59" s="0" t="n">
        <v>25.94</v>
      </c>
      <c r="N59" s="1" t="n">
        <v>0.909090909090909</v>
      </c>
      <c r="O59" s="0" t="n">
        <v>250</v>
      </c>
      <c r="P59" s="0" t="s">
        <v>72</v>
      </c>
      <c r="R59" s="0" t="n">
        <v>5</v>
      </c>
      <c r="S59" s="0" t="n">
        <v>23</v>
      </c>
      <c r="T59" s="0" t="s">
        <v>104</v>
      </c>
    </row>
    <row r="60" customFormat="false" ht="14.25" hidden="false" customHeight="false" outlineLevel="0" collapsed="false">
      <c r="A60" s="0" t="s">
        <v>106</v>
      </c>
      <c r="B60" s="0" t="s">
        <v>104</v>
      </c>
      <c r="C60" s="0" t="s">
        <v>22</v>
      </c>
      <c r="D60" s="0" t="n">
        <v>114</v>
      </c>
      <c r="E60" s="0" t="s">
        <v>23</v>
      </c>
      <c r="F60" s="0" t="n">
        <v>23</v>
      </c>
      <c r="G60" s="0" t="s">
        <v>23</v>
      </c>
      <c r="H60" s="0" t="n">
        <v>657</v>
      </c>
      <c r="I60" s="0" t="s">
        <v>23</v>
      </c>
      <c r="J60" s="0" t="n">
        <v>67.7</v>
      </c>
      <c r="K60" s="0" t="s">
        <v>23</v>
      </c>
      <c r="L60" s="0" t="s">
        <v>23</v>
      </c>
      <c r="M60" s="0" t="s">
        <v>23</v>
      </c>
      <c r="N60" s="1" t="n">
        <v>1</v>
      </c>
      <c r="O60" s="0" t="n">
        <v>643</v>
      </c>
      <c r="P60" s="0" t="s">
        <v>72</v>
      </c>
      <c r="R60" s="0" t="n">
        <v>5</v>
      </c>
      <c r="S60" s="0" t="n">
        <v>59</v>
      </c>
      <c r="T60" s="0" t="s">
        <v>104</v>
      </c>
    </row>
    <row r="61" customFormat="false" ht="14.25" hidden="false" customHeight="false" outlineLevel="0" collapsed="false">
      <c r="A61" s="0" t="s">
        <v>107</v>
      </c>
      <c r="B61" s="0" t="s">
        <v>108</v>
      </c>
      <c r="C61" s="0" t="s">
        <v>37</v>
      </c>
      <c r="D61" s="0" t="n">
        <v>5</v>
      </c>
      <c r="E61" s="0" t="s">
        <v>23</v>
      </c>
      <c r="F61" s="0" t="n">
        <v>1</v>
      </c>
      <c r="G61" s="0" t="s">
        <v>23</v>
      </c>
      <c r="H61" s="0" t="n">
        <v>26</v>
      </c>
      <c r="I61" s="0" t="s">
        <v>23</v>
      </c>
      <c r="J61" s="0" t="n">
        <v>71</v>
      </c>
      <c r="K61" s="0" t="s">
        <v>23</v>
      </c>
      <c r="L61" s="0" t="s">
        <v>23</v>
      </c>
      <c r="M61" s="0" t="s">
        <v>23</v>
      </c>
      <c r="N61" s="1" t="n">
        <v>0.909090909090909</v>
      </c>
      <c r="O61" s="0" t="n">
        <v>26</v>
      </c>
      <c r="P61" s="0" t="s">
        <v>108</v>
      </c>
      <c r="R61" s="0" t="n">
        <v>4</v>
      </c>
      <c r="S61" s="0" t="n">
        <v>27</v>
      </c>
      <c r="T61" s="0" t="s">
        <v>108</v>
      </c>
    </row>
    <row r="62" customFormat="false" ht="14.25" hidden="false" customHeight="false" outlineLevel="0" collapsed="false">
      <c r="A62" s="0" t="s">
        <v>109</v>
      </c>
      <c r="B62" s="0" t="s">
        <v>108</v>
      </c>
      <c r="C62" s="0" t="s">
        <v>22</v>
      </c>
      <c r="D62" s="0" t="n">
        <v>2</v>
      </c>
      <c r="E62" s="0" t="s">
        <v>23</v>
      </c>
      <c r="F62" s="0" t="n">
        <v>0</v>
      </c>
      <c r="G62" s="0" t="s">
        <v>23</v>
      </c>
      <c r="H62" s="0" t="n">
        <v>338</v>
      </c>
      <c r="I62" s="0" t="s">
        <v>23</v>
      </c>
      <c r="J62" s="0" t="n">
        <v>69.65</v>
      </c>
      <c r="K62" s="0" t="s">
        <v>23</v>
      </c>
      <c r="L62" s="0" t="s">
        <v>23</v>
      </c>
      <c r="M62" s="0" t="s">
        <v>23</v>
      </c>
      <c r="N62" s="1" t="n">
        <v>0.392857142857143</v>
      </c>
      <c r="O62" s="0" t="n">
        <v>31</v>
      </c>
      <c r="P62" s="0" t="s">
        <v>108</v>
      </c>
      <c r="R62" s="0" t="n">
        <v>4</v>
      </c>
      <c r="S62" s="0" t="n">
        <v>45</v>
      </c>
      <c r="T62" s="0" t="s">
        <v>108</v>
      </c>
    </row>
    <row r="63" customFormat="false" ht="14.25" hidden="false" customHeight="false" outlineLevel="0" collapsed="false">
      <c r="A63" s="0" t="s">
        <v>67</v>
      </c>
      <c r="B63" s="0" t="s">
        <v>110</v>
      </c>
      <c r="C63" s="0" t="s">
        <v>22</v>
      </c>
      <c r="D63" s="0" t="n">
        <v>30</v>
      </c>
      <c r="E63" s="0" t="n">
        <v>17</v>
      </c>
      <c r="F63" s="0" t="n">
        <v>2</v>
      </c>
      <c r="G63" s="0" t="n">
        <v>2</v>
      </c>
      <c r="H63" s="0" t="n">
        <v>22</v>
      </c>
      <c r="I63" s="0" t="n">
        <v>22</v>
      </c>
      <c r="J63" s="0" t="n">
        <v>67.6</v>
      </c>
      <c r="K63" s="0" t="n">
        <v>67.6</v>
      </c>
      <c r="L63" s="1" t="n">
        <v>24.9</v>
      </c>
      <c r="M63" s="1" t="n">
        <v>24.9</v>
      </c>
      <c r="N63" s="1" t="n">
        <v>0.321428571428571</v>
      </c>
      <c r="O63" s="0" t="n">
        <v>19</v>
      </c>
      <c r="P63" s="0" t="s">
        <v>111</v>
      </c>
      <c r="R63" s="0" t="n">
        <v>3</v>
      </c>
      <c r="S63" s="0" t="n">
        <v>38</v>
      </c>
      <c r="T63" s="0" t="s">
        <v>110</v>
      </c>
    </row>
    <row r="64" customFormat="false" ht="14.25" hidden="false" customHeight="false" outlineLevel="0" collapsed="false">
      <c r="A64" s="0" t="s">
        <v>112</v>
      </c>
      <c r="B64" s="0" t="s">
        <v>113</v>
      </c>
      <c r="C64" s="0" t="s">
        <v>22</v>
      </c>
      <c r="D64" s="0" t="n">
        <v>0</v>
      </c>
      <c r="E64" s="0" t="s">
        <v>23</v>
      </c>
      <c r="F64" s="0" t="n">
        <v>0</v>
      </c>
      <c r="G64" s="0" t="s">
        <v>23</v>
      </c>
      <c r="H64" s="0" t="n">
        <v>20</v>
      </c>
      <c r="I64" s="0" t="s">
        <v>23</v>
      </c>
      <c r="J64" s="0" t="n">
        <v>57.9</v>
      </c>
      <c r="K64" s="0" t="s">
        <v>23</v>
      </c>
      <c r="L64" s="0" t="n">
        <v>28.5</v>
      </c>
      <c r="M64" s="0" t="s">
        <v>23</v>
      </c>
      <c r="N64" s="1" t="n">
        <v>0.392857142857143</v>
      </c>
      <c r="O64" s="0" t="n">
        <v>20</v>
      </c>
      <c r="P64" s="0" t="s">
        <v>111</v>
      </c>
      <c r="R64" s="0" t="n">
        <v>3</v>
      </c>
      <c r="T64" s="0" t="s">
        <v>113</v>
      </c>
    </row>
    <row r="65" customFormat="false" ht="14.25" hidden="false" customHeight="false" outlineLevel="0" collapsed="false">
      <c r="A65" s="0" t="s">
        <v>114</v>
      </c>
      <c r="B65" s="0" t="s">
        <v>115</v>
      </c>
      <c r="C65" s="0" t="s">
        <v>22</v>
      </c>
      <c r="D65" s="0" t="n">
        <v>4</v>
      </c>
      <c r="E65" s="0" t="s">
        <v>23</v>
      </c>
      <c r="F65" s="0" t="n">
        <v>0</v>
      </c>
      <c r="G65" s="0" t="s">
        <v>23</v>
      </c>
      <c r="H65" s="0" t="n">
        <v>10</v>
      </c>
      <c r="I65" s="0" t="s">
        <v>23</v>
      </c>
      <c r="J65" s="0" t="n">
        <v>62.2</v>
      </c>
      <c r="K65" s="0" t="s">
        <v>23</v>
      </c>
      <c r="L65" s="0" t="s">
        <v>23</v>
      </c>
      <c r="M65" s="0" t="s">
        <v>23</v>
      </c>
      <c r="N65" s="1" t="n">
        <v>0.461538461538462</v>
      </c>
      <c r="O65" s="0" t="n">
        <v>10</v>
      </c>
      <c r="P65" s="0" t="s">
        <v>111</v>
      </c>
      <c r="R65" s="0" t="n">
        <v>3</v>
      </c>
      <c r="T65" s="0" t="s">
        <v>115</v>
      </c>
    </row>
    <row r="66" customFormat="false" ht="14.25" hidden="false" customHeight="false" outlineLevel="0" collapsed="false">
      <c r="A66" s="0" t="s">
        <v>116</v>
      </c>
      <c r="B66" s="0" t="s">
        <v>117</v>
      </c>
      <c r="C66" s="0" t="s">
        <v>22</v>
      </c>
      <c r="D66" s="0" t="s">
        <v>23</v>
      </c>
      <c r="E66" s="0" t="s">
        <v>23</v>
      </c>
      <c r="F66" s="0" t="s">
        <v>23</v>
      </c>
      <c r="G66" s="0" t="s">
        <v>23</v>
      </c>
      <c r="H66" s="0" t="n">
        <v>20</v>
      </c>
      <c r="I66" s="0" t="s">
        <v>23</v>
      </c>
      <c r="J66" s="0" t="n">
        <v>62</v>
      </c>
      <c r="K66" s="0" t="s">
        <v>23</v>
      </c>
      <c r="L66" s="0" t="s">
        <v>23</v>
      </c>
      <c r="M66" s="0" t="s">
        <v>23</v>
      </c>
      <c r="N66" s="1" t="n">
        <v>0.85</v>
      </c>
      <c r="O66" s="0" t="n">
        <v>20</v>
      </c>
      <c r="P66" s="0" t="s">
        <v>118</v>
      </c>
      <c r="R66" s="0" t="n">
        <v>2</v>
      </c>
      <c r="S66" s="0" t="n">
        <v>62</v>
      </c>
      <c r="T66" s="0" t="s">
        <v>117</v>
      </c>
    </row>
    <row r="67" customFormat="false" ht="14.25" hidden="false" customHeight="false" outlineLevel="0" collapsed="false">
      <c r="A67" s="0" t="s">
        <v>119</v>
      </c>
      <c r="B67" s="0" t="s">
        <v>120</v>
      </c>
      <c r="C67" s="0" t="s">
        <v>22</v>
      </c>
      <c r="D67" s="0" t="n">
        <v>0</v>
      </c>
      <c r="E67" s="0" t="s">
        <v>23</v>
      </c>
      <c r="F67" s="0" t="n">
        <v>0</v>
      </c>
      <c r="G67" s="0" t="s">
        <v>23</v>
      </c>
      <c r="H67" s="0" t="n">
        <v>10</v>
      </c>
      <c r="I67" s="0" t="s">
        <v>23</v>
      </c>
      <c r="J67" s="0" t="n">
        <v>62.2</v>
      </c>
      <c r="K67" s="0" t="s">
        <v>23</v>
      </c>
      <c r="L67" s="0" t="s">
        <v>23</v>
      </c>
      <c r="M67" s="0" t="s">
        <v>23</v>
      </c>
      <c r="N67" s="1" t="n">
        <v>0.461538461538462</v>
      </c>
      <c r="O67" s="0" t="n">
        <v>10</v>
      </c>
      <c r="P67" s="0" t="s">
        <v>118</v>
      </c>
      <c r="R67" s="0" t="n">
        <v>2</v>
      </c>
      <c r="S67" s="0" t="n">
        <v>54</v>
      </c>
      <c r="T67" s="0" t="s">
        <v>120</v>
      </c>
    </row>
    <row r="68" customFormat="false" ht="14.25" hidden="false" customHeight="false" outlineLevel="0" collapsed="false">
      <c r="A68" s="0" t="s">
        <v>121</v>
      </c>
      <c r="B68" s="0" t="s">
        <v>122</v>
      </c>
      <c r="C68" s="0" t="s">
        <v>22</v>
      </c>
      <c r="D68" s="0" t="n">
        <v>8</v>
      </c>
      <c r="E68" s="0" t="s">
        <v>23</v>
      </c>
      <c r="F68" s="0" t="n">
        <v>0</v>
      </c>
      <c r="G68" s="0" t="s">
        <v>23</v>
      </c>
      <c r="H68" s="0" t="n">
        <v>14</v>
      </c>
      <c r="I68" s="0" t="s">
        <v>23</v>
      </c>
      <c r="J68" s="0" t="n">
        <v>65.1</v>
      </c>
      <c r="K68" s="0" t="s">
        <v>23</v>
      </c>
      <c r="L68" s="0" t="n">
        <v>52.3</v>
      </c>
      <c r="M68" s="0" t="s">
        <v>23</v>
      </c>
      <c r="N68" s="1" t="n">
        <v>0.85</v>
      </c>
      <c r="O68" s="0" t="n">
        <v>14</v>
      </c>
      <c r="P68" s="0" t="s">
        <v>118</v>
      </c>
      <c r="R68" s="0" t="n">
        <v>2</v>
      </c>
      <c r="S68" s="0" t="n">
        <v>34</v>
      </c>
      <c r="T68" s="0" t="s">
        <v>122</v>
      </c>
    </row>
    <row r="69" customFormat="false" ht="14.25" hidden="false" customHeight="false" outlineLevel="0" collapsed="false">
      <c r="A69" s="0" t="s">
        <v>123</v>
      </c>
      <c r="B69" s="0" t="s">
        <v>124</v>
      </c>
      <c r="C69" s="0" t="s">
        <v>22</v>
      </c>
      <c r="D69" s="0" t="n">
        <v>7</v>
      </c>
      <c r="E69" s="0" t="s">
        <v>23</v>
      </c>
      <c r="F69" s="0" t="s">
        <v>23</v>
      </c>
      <c r="G69" s="0" t="s">
        <v>23</v>
      </c>
      <c r="H69" s="0" t="n">
        <v>45</v>
      </c>
      <c r="I69" s="0" t="s">
        <v>23</v>
      </c>
      <c r="J69" s="0" t="n">
        <v>69</v>
      </c>
      <c r="K69" s="0" t="s">
        <v>23</v>
      </c>
      <c r="L69" s="0" t="s">
        <v>23</v>
      </c>
      <c r="M69" s="0" t="s">
        <v>23</v>
      </c>
      <c r="N69" s="1" t="n">
        <f aca="false">13/22</f>
        <v>0.590909090909091</v>
      </c>
      <c r="O69" s="0" t="n">
        <v>45</v>
      </c>
      <c r="P69" s="0" t="s">
        <v>124</v>
      </c>
      <c r="R69" s="0" t="n">
        <v>1</v>
      </c>
      <c r="S69" s="0" t="n">
        <v>29</v>
      </c>
      <c r="T69" s="0" t="s">
        <v>124</v>
      </c>
    </row>
    <row r="70" customFormat="false" ht="14.25" hidden="false" customHeight="false" outlineLevel="0" collapsed="false">
      <c r="A70" s="0" t="s">
        <v>63</v>
      </c>
      <c r="B70" s="0" t="s">
        <v>124</v>
      </c>
      <c r="C70" s="0" t="s">
        <v>22</v>
      </c>
      <c r="D70" s="0" t="n">
        <v>4</v>
      </c>
      <c r="E70" s="0" t="s">
        <v>23</v>
      </c>
      <c r="F70" s="0" t="s">
        <v>23</v>
      </c>
      <c r="G70" s="0" t="s">
        <v>23</v>
      </c>
      <c r="H70" s="0" t="n">
        <v>39</v>
      </c>
      <c r="I70" s="0" t="s">
        <v>23</v>
      </c>
      <c r="J70" s="0" t="n">
        <v>61.1</v>
      </c>
      <c r="K70" s="0" t="s">
        <v>23</v>
      </c>
      <c r="L70" s="0" t="s">
        <v>23</v>
      </c>
      <c r="M70" s="0" t="s">
        <v>23</v>
      </c>
      <c r="N70" s="1" t="n">
        <v>0.681818181818182</v>
      </c>
      <c r="O70" s="0" t="n">
        <v>39</v>
      </c>
      <c r="P70" s="0" t="s">
        <v>124</v>
      </c>
      <c r="R70" s="0" t="n">
        <v>1</v>
      </c>
      <c r="S70" s="0" t="n">
        <v>33</v>
      </c>
      <c r="T70" s="0" t="s">
        <v>124</v>
      </c>
    </row>
    <row r="71" customFormat="false" ht="14.25" hidden="false" customHeight="false" outlineLevel="0" collapsed="false">
      <c r="A71" s="0" t="s">
        <v>125</v>
      </c>
      <c r="B71" s="0" t="s">
        <v>124</v>
      </c>
      <c r="C71" s="0" t="s">
        <v>22</v>
      </c>
      <c r="D71" s="0" t="s">
        <v>23</v>
      </c>
      <c r="E71" s="0" t="s">
        <v>23</v>
      </c>
      <c r="F71" s="0" t="s">
        <v>23</v>
      </c>
      <c r="G71" s="0" t="s">
        <v>23</v>
      </c>
      <c r="H71" s="0" t="n">
        <v>34</v>
      </c>
      <c r="I71" s="0" t="s">
        <v>23</v>
      </c>
      <c r="J71" s="0" t="n">
        <v>59</v>
      </c>
      <c r="K71" s="0" t="s">
        <v>23</v>
      </c>
      <c r="L71" s="0" t="n">
        <v>35.4</v>
      </c>
      <c r="M71" s="0" t="s">
        <v>23</v>
      </c>
      <c r="N71" s="1" t="n">
        <v>0.772727272727273</v>
      </c>
      <c r="O71" s="0" t="n">
        <v>34</v>
      </c>
      <c r="P71" s="0" t="s">
        <v>124</v>
      </c>
      <c r="R71" s="0" t="n">
        <v>1</v>
      </c>
      <c r="S71" s="0" t="n">
        <v>35</v>
      </c>
      <c r="T71" s="0" t="s">
        <v>124</v>
      </c>
    </row>
    <row r="72" customFormat="false" ht="14.25" hidden="false" customHeight="false" outlineLevel="0" collapsed="false">
      <c r="A72" s="0" t="s">
        <v>126</v>
      </c>
      <c r="B72" s="0" t="s">
        <v>124</v>
      </c>
      <c r="C72" s="0" t="s">
        <v>22</v>
      </c>
      <c r="D72" s="0" t="s">
        <v>23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n">
        <v>63.61</v>
      </c>
      <c r="K72" s="0" t="s">
        <v>23</v>
      </c>
      <c r="L72" s="0" t="n">
        <v>27.9</v>
      </c>
      <c r="M72" s="0" t="s">
        <v>23</v>
      </c>
      <c r="N72" s="1" t="n">
        <f aca="false">16/28</f>
        <v>0.571428571428571</v>
      </c>
      <c r="P72" s="0" t="s">
        <v>124</v>
      </c>
      <c r="R72" s="0" t="n">
        <v>1</v>
      </c>
      <c r="T72" s="0" t="s">
        <v>124</v>
      </c>
    </row>
    <row r="73" customFormat="false" ht="14.25" hidden="false" customHeight="false" outlineLevel="0" collapsed="false">
      <c r="A73" s="0" t="s">
        <v>112</v>
      </c>
      <c r="B73" s="0" t="s">
        <v>124</v>
      </c>
      <c r="C73" s="0" t="s">
        <v>22</v>
      </c>
      <c r="D73" s="0" t="n">
        <v>0</v>
      </c>
      <c r="E73" s="0" t="s">
        <v>23</v>
      </c>
      <c r="F73" s="0" t="n">
        <v>0</v>
      </c>
      <c r="G73" s="0" t="s">
        <v>23</v>
      </c>
      <c r="H73" s="0" t="n">
        <v>20</v>
      </c>
      <c r="I73" s="0" t="s">
        <v>23</v>
      </c>
      <c r="J73" s="0" t="n">
        <v>57.9</v>
      </c>
      <c r="K73" s="0" t="s">
        <v>23</v>
      </c>
      <c r="L73" s="0" t="n">
        <v>28.5</v>
      </c>
      <c r="M73" s="0" t="s">
        <v>23</v>
      </c>
      <c r="N73" s="1" t="n">
        <v>0.392857142857143</v>
      </c>
      <c r="O73" s="0" t="n">
        <v>20</v>
      </c>
      <c r="P73" s="0" t="s">
        <v>124</v>
      </c>
      <c r="R73" s="0" t="n">
        <v>1</v>
      </c>
      <c r="S73" s="0" t="n">
        <v>47</v>
      </c>
      <c r="T73" s="0" t="s">
        <v>124</v>
      </c>
    </row>
    <row r="74" customFormat="false" ht="14.25" hidden="false" customHeight="false" outlineLevel="0" collapsed="false">
      <c r="A74" s="0" t="s">
        <v>127</v>
      </c>
      <c r="B74" s="0" t="s">
        <v>124</v>
      </c>
      <c r="C74" s="0" t="s">
        <v>22</v>
      </c>
      <c r="D74" s="0" t="s">
        <v>23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n">
        <v>66.63</v>
      </c>
      <c r="K74" s="0" t="s">
        <v>23</v>
      </c>
      <c r="L74" s="0" t="n">
        <v>29.19</v>
      </c>
      <c r="M74" s="0" t="s">
        <v>23</v>
      </c>
      <c r="N74" s="1" t="n">
        <v>0.727272727272727</v>
      </c>
      <c r="O74" s="0" t="n">
        <v>21</v>
      </c>
      <c r="P74" s="0" t="s">
        <v>124</v>
      </c>
      <c r="R74" s="0" t="n">
        <v>1</v>
      </c>
      <c r="S74" s="0" t="n">
        <v>50</v>
      </c>
      <c r="T74" s="0" t="s">
        <v>124</v>
      </c>
    </row>
    <row r="75" customFormat="false" ht="14.25" hidden="false" customHeight="false" outlineLevel="0" collapsed="false">
      <c r="A75" s="0" t="s">
        <v>128</v>
      </c>
      <c r="B75" s="0" t="s">
        <v>124</v>
      </c>
      <c r="C75" s="0" t="s">
        <v>22</v>
      </c>
      <c r="D75" s="0" t="s">
        <v>23</v>
      </c>
      <c r="E75" s="0" t="s">
        <v>23</v>
      </c>
      <c r="F75" s="0" t="s">
        <v>23</v>
      </c>
      <c r="G75" s="0" t="s">
        <v>23</v>
      </c>
      <c r="H75" s="0" t="n">
        <v>76</v>
      </c>
      <c r="I75" s="0" t="s">
        <v>23</v>
      </c>
      <c r="J75" s="0" t="n">
        <v>62</v>
      </c>
      <c r="K75" s="0" t="s">
        <v>23</v>
      </c>
      <c r="L75" s="0" t="n">
        <v>44</v>
      </c>
      <c r="M75" s="0" t="s">
        <v>23</v>
      </c>
      <c r="N75" s="1" t="n">
        <v>0.714285714285714</v>
      </c>
      <c r="O75" s="0" t="n">
        <v>76</v>
      </c>
      <c r="P75" s="0" t="s">
        <v>124</v>
      </c>
      <c r="R75" s="0" t="n">
        <v>1</v>
      </c>
      <c r="S75" s="0" t="n">
        <v>51</v>
      </c>
      <c r="T75" s="0" t="s">
        <v>124</v>
      </c>
    </row>
    <row r="76" customFormat="false" ht="14.25" hidden="false" customHeight="false" outlineLevel="0" collapsed="false">
      <c r="A76" s="0" t="s">
        <v>129</v>
      </c>
      <c r="B76" s="0" t="s">
        <v>124</v>
      </c>
      <c r="C76" s="0" t="s">
        <v>22</v>
      </c>
      <c r="D76" s="0" t="n">
        <v>2</v>
      </c>
      <c r="E76" s="0" t="s">
        <v>23</v>
      </c>
      <c r="F76" s="0" t="n">
        <v>0</v>
      </c>
      <c r="G76" s="0" t="s">
        <v>23</v>
      </c>
      <c r="H76" s="0" t="n">
        <v>338</v>
      </c>
      <c r="I76" s="0" t="s">
        <v>23</v>
      </c>
      <c r="J76" s="0" t="n">
        <v>69.65</v>
      </c>
      <c r="K76" s="0" t="s">
        <v>23</v>
      </c>
      <c r="L76" s="0" t="s">
        <v>23</v>
      </c>
      <c r="M76" s="0" t="s">
        <v>23</v>
      </c>
      <c r="N76" s="1" t="n">
        <v>0.291666666666667</v>
      </c>
      <c r="O76" s="0" t="n">
        <v>338</v>
      </c>
      <c r="P76" s="0" t="s">
        <v>124</v>
      </c>
      <c r="R76" s="0" t="n">
        <v>1</v>
      </c>
      <c r="S76" s="0" t="n">
        <v>56</v>
      </c>
      <c r="T76" s="0" t="s">
        <v>124</v>
      </c>
    </row>
    <row r="77" customFormat="false" ht="14.25" hidden="false" customHeight="false" outlineLevel="0" collapsed="false">
      <c r="A77" s="0" t="s">
        <v>130</v>
      </c>
      <c r="B77" s="0" t="s">
        <v>124</v>
      </c>
      <c r="C77" s="0" t="s">
        <v>22</v>
      </c>
      <c r="D77" s="0" t="s">
        <v>23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n">
        <v>60</v>
      </c>
      <c r="K77" s="0" t="s">
        <v>23</v>
      </c>
      <c r="L77" s="0" t="n">
        <v>23</v>
      </c>
      <c r="M77" s="0" t="s">
        <v>23</v>
      </c>
      <c r="N77" s="1" t="n">
        <v>0.681818181818182</v>
      </c>
      <c r="O77" s="0" t="n">
        <v>10</v>
      </c>
      <c r="P77" s="0" t="s">
        <v>124</v>
      </c>
      <c r="R77" s="0" t="n">
        <v>1</v>
      </c>
      <c r="S77" s="0" t="n">
        <v>57</v>
      </c>
      <c r="T77" s="0" t="s">
        <v>124</v>
      </c>
    </row>
    <row r="78" customFormat="false" ht="9" hidden="false" customHeight="true" outlineLevel="0" collapsed="false">
      <c r="A78" s="0" t="s">
        <v>131</v>
      </c>
      <c r="B78" s="0" t="s">
        <v>124</v>
      </c>
      <c r="C78" s="0" t="s">
        <v>22</v>
      </c>
      <c r="D78" s="0" t="s">
        <v>23</v>
      </c>
      <c r="E78" s="0" t="s">
        <v>23</v>
      </c>
      <c r="F78" s="0" t="s">
        <v>23</v>
      </c>
      <c r="G78" s="0" t="s">
        <v>23</v>
      </c>
      <c r="H78" s="0" t="n">
        <v>71</v>
      </c>
      <c r="I78" s="0" t="s">
        <v>23</v>
      </c>
      <c r="J78" s="0" t="n">
        <v>63</v>
      </c>
      <c r="K78" s="0" t="s">
        <v>23</v>
      </c>
      <c r="L78" s="0" t="n">
        <v>43.9</v>
      </c>
      <c r="M78" s="0" t="s">
        <v>23</v>
      </c>
      <c r="N78" s="1" t="n">
        <v>0.571428571428571</v>
      </c>
      <c r="O78" s="0" t="n">
        <v>69</v>
      </c>
      <c r="P78" s="0" t="s">
        <v>124</v>
      </c>
      <c r="R78" s="0" t="n">
        <v>1</v>
      </c>
      <c r="S78" s="0" t="n">
        <v>63</v>
      </c>
      <c r="T78" s="0" t="s">
        <v>124</v>
      </c>
    </row>
    <row r="79" customFormat="false" ht="14.25" hidden="true" customHeight="false" outlineLevel="0" collapsed="false"/>
    <row r="80" customFormat="false" ht="14.25" hidden="true" customHeight="false" outlineLevel="0" collapsed="false"/>
    <row r="81" customFormat="false" ht="14.25" hidden="true" customHeight="false" outlineLevel="0" collapsed="false"/>
    <row r="82" customFormat="false" ht="14.25" hidden="true" customHeight="false" outlineLevel="0" collapsed="false"/>
    <row r="83" customFormat="false" ht="14.25" hidden="true" customHeight="false" outlineLevel="0" collapsed="false"/>
    <row r="84" customFormat="false" ht="14.25" hidden="true" customHeight="false" outlineLevel="0" collapsed="false"/>
    <row r="85" customFormat="false" ht="14.25" hidden="true" customHeight="false" outlineLevel="0" collapsed="false"/>
    <row r="86" customFormat="false" ht="14.25" hidden="true" customHeight="false" outlineLevel="0" collapsed="false"/>
    <row r="87" customFormat="false" ht="14.25" hidden="true" customHeight="false" outlineLevel="0" collapsed="false"/>
    <row r="88" customFormat="false" ht="14.25" hidden="true" customHeight="false" outlineLevel="0" collapsed="false"/>
    <row r="89" customFormat="false" ht="14.25" hidden="true" customHeight="false" outlineLevel="0" collapsed="false"/>
    <row r="90" customFormat="false" ht="14.25" hidden="true" customHeight="false" outlineLevel="0" collapsed="false"/>
    <row r="91" customFormat="false" ht="14.25" hidden="true" customHeight="false" outlineLevel="0" collapsed="false"/>
    <row r="92" customFormat="false" ht="14.25" hidden="true" customHeight="false" outlineLevel="0" collapsed="false"/>
    <row r="93" customFormat="false" ht="14.25" hidden="true" customHeight="false" outlineLevel="0" collapsed="false"/>
    <row r="94" customFormat="false" ht="14.25" hidden="true" customHeight="false" outlineLevel="0" collapsed="false"/>
    <row r="95" customFormat="false" ht="14.25" hidden="true" customHeight="false" outlineLevel="0" collapsed="false"/>
    <row r="96" customFormat="false" ht="14.25" hidden="true" customHeight="false" outlineLevel="0" collapsed="false"/>
    <row r="97" customFormat="false" ht="14.25" hidden="true" customHeight="false" outlineLevel="0" collapsed="false"/>
    <row r="98" customFormat="false" ht="14.25" hidden="true" customHeight="false" outlineLevel="0" collapsed="false"/>
    <row r="99" customFormat="false" ht="14.25" hidden="true" customHeight="false" outlineLevel="0" collapsed="false"/>
    <row r="100" customFormat="false" ht="14.25" hidden="true" customHeight="false" outlineLevel="0" collapsed="false"/>
    <row r="101" customFormat="false" ht="14.25" hidden="true" customHeight="false" outlineLevel="0" collapsed="false"/>
    <row r="102" customFormat="false" ht="14.25" hidden="tru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2022-04-05T12:03:58Z</dcterms:created>
  <dc:creator>david pedrosa</dc:creator>
  <dc:description/>
  <dc:language>de-DE</dc:language>
  <cp:lastModifiedBy/>
  <dcterms:modified xsi:type="dcterms:W3CDTF">2022-05-21T09:17:28Z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