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FG Data Analytics Class Works\"/>
    </mc:Choice>
  </mc:AlternateContent>
  <xr:revisionPtr revIDLastSave="0" documentId="13_ncr:1_{03E520E9-A812-45C0-9CAF-05515D929E4A}" xr6:coauthVersionLast="47" xr6:coauthVersionMax="47" xr10:uidLastSave="{00000000-0000-0000-0000-000000000000}"/>
  <bookViews>
    <workbookView xWindow="-120" yWindow="-120" windowWidth="20730" windowHeight="11040" xr2:uid="{CC1AD88A-D6E4-41AA-9EFB-317D1163C8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" l="1"/>
  <c r="B4" i="2"/>
  <c r="B5" i="2"/>
  <c r="B3" i="2"/>
  <c r="B94" i="1"/>
  <c r="B93" i="1"/>
  <c r="A86" i="1"/>
  <c r="A87" i="1" s="1"/>
  <c r="A88" i="1" s="1"/>
  <c r="A89" i="1" s="1"/>
  <c r="A90" i="1" s="1"/>
  <c r="A85" i="1"/>
  <c r="E73" i="1"/>
  <c r="E74" i="1"/>
  <c r="E75" i="1"/>
  <c r="E76" i="1"/>
  <c r="E77" i="1"/>
  <c r="E78" i="1"/>
  <c r="E79" i="1"/>
  <c r="E72" i="1"/>
  <c r="C72" i="1"/>
  <c r="C73" i="1"/>
  <c r="C74" i="1"/>
  <c r="C75" i="1"/>
  <c r="C76" i="1"/>
  <c r="C77" i="1"/>
  <c r="C78" i="1"/>
  <c r="C79" i="1"/>
  <c r="A65" i="1"/>
  <c r="A66" i="1"/>
  <c r="A57" i="1"/>
  <c r="A56" i="1"/>
  <c r="A64" i="1"/>
  <c r="E64" i="1" s="1"/>
  <c r="A63" i="1"/>
  <c r="A62" i="1"/>
  <c r="A54" i="1"/>
  <c r="A53" i="1"/>
  <c r="A52" i="1"/>
  <c r="C38" i="1"/>
  <c r="E36" i="1"/>
  <c r="F37" i="1" s="1"/>
  <c r="C36" i="1"/>
  <c r="E37" i="1" s="1"/>
  <c r="G17" i="1"/>
  <c r="G18" i="1"/>
  <c r="G19" i="1"/>
  <c r="G20" i="1"/>
  <c r="G21" i="1"/>
  <c r="G22" i="1"/>
  <c r="G23" i="1"/>
  <c r="G24" i="1"/>
  <c r="G25" i="1"/>
  <c r="G26" i="1"/>
  <c r="G27" i="1"/>
  <c r="G28" i="1"/>
  <c r="G16" i="1"/>
  <c r="B31" i="1"/>
  <c r="B30" i="1"/>
  <c r="C16" i="1"/>
  <c r="E16" i="1" s="1"/>
  <c r="F16" i="1" s="1"/>
  <c r="C17" i="1"/>
  <c r="E17" i="1" s="1"/>
  <c r="F17" i="1" s="1"/>
  <c r="C18" i="1"/>
  <c r="E18" i="1" s="1"/>
  <c r="F18" i="1" s="1"/>
  <c r="C19" i="1"/>
  <c r="E19" i="1" s="1"/>
  <c r="F19" i="1" s="1"/>
  <c r="C20" i="1"/>
  <c r="E20" i="1" s="1"/>
  <c r="F20" i="1" s="1"/>
  <c r="C21" i="1"/>
  <c r="E21" i="1" s="1"/>
  <c r="F21" i="1" s="1"/>
  <c r="C22" i="1"/>
  <c r="E22" i="1" s="1"/>
  <c r="F22" i="1" s="1"/>
  <c r="C23" i="1"/>
  <c r="E23" i="1" s="1"/>
  <c r="F23" i="1" s="1"/>
  <c r="C24" i="1"/>
  <c r="E24" i="1" s="1"/>
  <c r="F24" i="1" s="1"/>
  <c r="C25" i="1"/>
  <c r="E25" i="1" s="1"/>
  <c r="F25" i="1" s="1"/>
  <c r="C26" i="1"/>
  <c r="E26" i="1" s="1"/>
  <c r="F26" i="1" s="1"/>
  <c r="C27" i="1"/>
  <c r="E27" i="1" s="1"/>
  <c r="F27" i="1" s="1"/>
  <c r="C28" i="1"/>
  <c r="E28" i="1" s="1"/>
  <c r="F28" i="1" s="1"/>
  <c r="B17" i="1"/>
  <c r="B18" i="1"/>
  <c r="B19" i="1"/>
  <c r="B20" i="1"/>
  <c r="B21" i="1"/>
  <c r="B22" i="1"/>
  <c r="B23" i="1"/>
  <c r="B24" i="1"/>
  <c r="B25" i="1"/>
  <c r="B26" i="1"/>
  <c r="B27" i="1"/>
  <c r="B28" i="1"/>
  <c r="B16" i="1"/>
  <c r="C12" i="1"/>
  <c r="E12" i="1" s="1"/>
  <c r="C11" i="1"/>
  <c r="F11" i="1" s="1"/>
  <c r="C10" i="1"/>
  <c r="G10" i="1" s="1"/>
  <c r="C5" i="1"/>
  <c r="F5" i="1" s="1"/>
  <c r="C6" i="1"/>
  <c r="G6" i="1" s="1"/>
  <c r="C7" i="1"/>
  <c r="G7" i="1" s="1"/>
  <c r="C8" i="1"/>
  <c r="F8" i="1" s="1"/>
  <c r="C9" i="1"/>
  <c r="G9" i="1" s="1"/>
  <c r="C4" i="1"/>
  <c r="E4" i="1" s="1"/>
  <c r="B6" i="2" l="1"/>
  <c r="E10" i="1"/>
  <c r="G8" i="1"/>
  <c r="F10" i="1"/>
  <c r="G5" i="1"/>
  <c r="E7" i="1"/>
  <c r="F4" i="1"/>
  <c r="F7" i="1"/>
  <c r="E9" i="1"/>
  <c r="E6" i="1"/>
  <c r="F9" i="1"/>
  <c r="F6" i="1"/>
  <c r="G11" i="1"/>
  <c r="E8" i="1"/>
  <c r="E5" i="1"/>
  <c r="G4" i="1"/>
  <c r="G12" i="1"/>
  <c r="C39" i="1"/>
  <c r="C37" i="1"/>
  <c r="F12" i="1"/>
  <c r="E11" i="1"/>
  <c r="C40" i="1" l="1"/>
  <c r="C44" i="1" s="1"/>
  <c r="C41" i="1" l="1"/>
  <c r="C43" i="1"/>
  <c r="C42" i="1"/>
  <c r="F40" i="1"/>
</calcChain>
</file>

<file path=xl/sharedStrings.xml><?xml version="1.0" encoding="utf-8"?>
<sst xmlns="http://schemas.openxmlformats.org/spreadsheetml/2006/main" count="115" uniqueCount="100">
  <si>
    <t>First Name</t>
  </si>
  <si>
    <t>Last Name</t>
  </si>
  <si>
    <t>Full Name</t>
  </si>
  <si>
    <t>Divya</t>
  </si>
  <si>
    <t>Prakash</t>
  </si>
  <si>
    <t>Aditya</t>
  </si>
  <si>
    <t xml:space="preserve">Satya </t>
  </si>
  <si>
    <t>Kamal</t>
  </si>
  <si>
    <t>Neupane</t>
  </si>
  <si>
    <t xml:space="preserve">Rashmi </t>
  </si>
  <si>
    <t>Das</t>
  </si>
  <si>
    <t xml:space="preserve">Subham </t>
  </si>
  <si>
    <t>Shah</t>
  </si>
  <si>
    <t xml:space="preserve">Ravi </t>
  </si>
  <si>
    <t>Teja</t>
  </si>
  <si>
    <t>Arjun</t>
  </si>
  <si>
    <t xml:space="preserve">Allu </t>
  </si>
  <si>
    <t>Jr.</t>
  </si>
  <si>
    <t>NTR</t>
  </si>
  <si>
    <t>CONCATENATE, UPEER, LOWER &amp; PROPER CASE FUNCTION -</t>
  </si>
  <si>
    <t>LEFT, RIGHT &amp; SUBSTITUTE METHODS -</t>
  </si>
  <si>
    <t>My name is - Prakash</t>
  </si>
  <si>
    <t>My name is - Divya</t>
  </si>
  <si>
    <t>My name is - Rohit</t>
  </si>
  <si>
    <t>My name is - Pandit</t>
  </si>
  <si>
    <t>My name is - Rajesh</t>
  </si>
  <si>
    <t>My name is - Ritesh</t>
  </si>
  <si>
    <t>My name is - Arnav</t>
  </si>
  <si>
    <t>My name is - Modi</t>
  </si>
  <si>
    <t>My name is - Rahul</t>
  </si>
  <si>
    <t>My name is - Parikh</t>
  </si>
  <si>
    <t>My name is - Gulshan</t>
  </si>
  <si>
    <t>My name is - Govind</t>
  </si>
  <si>
    <t>My name is - Robin</t>
  </si>
  <si>
    <t>Introduction</t>
  </si>
  <si>
    <t>Length Of Stinrg</t>
  </si>
  <si>
    <t>LEN("My name is -")</t>
  </si>
  <si>
    <t>Right Function In String</t>
  </si>
  <si>
    <t>LEN("KARN")</t>
  </si>
  <si>
    <t>Left Function In String</t>
  </si>
  <si>
    <t>Lower Case Function</t>
  </si>
  <si>
    <t>Upper Case Function</t>
  </si>
  <si>
    <t>Proper Case Function</t>
  </si>
  <si>
    <t>Substitute Function In String</t>
  </si>
  <si>
    <t>Finding of the length of My name is -</t>
  </si>
  <si>
    <t xml:space="preserve">Finding of the length of Karn </t>
  </si>
  <si>
    <t>DATE FUNCTIONS-</t>
  </si>
  <si>
    <t>Today, Now</t>
  </si>
  <si>
    <t>Day, Month, Year</t>
  </si>
  <si>
    <t>Date Function</t>
  </si>
  <si>
    <t>Addition of Day to today's data</t>
  </si>
  <si>
    <t>Substraction of Day to today's date</t>
  </si>
  <si>
    <t>Addition of Month to today's date</t>
  </si>
  <si>
    <t>Substraction of Month to today's date</t>
  </si>
  <si>
    <t>Addition of Year to today's date</t>
  </si>
  <si>
    <t>Substraction of Year to today's date</t>
  </si>
  <si>
    <t>Lanunch Date</t>
  </si>
  <si>
    <t>Deliverable Date</t>
  </si>
  <si>
    <t>Find The number days which taken in this project</t>
  </si>
  <si>
    <t xml:space="preserve">days taken </t>
  </si>
  <si>
    <t xml:space="preserve">DATED IF FUNCTION - </t>
  </si>
  <si>
    <t>Start Project Date</t>
  </si>
  <si>
    <t>End project Date</t>
  </si>
  <si>
    <t>Years of Project</t>
  </si>
  <si>
    <t>Extra Day Spend</t>
  </si>
  <si>
    <t>Extra Month spned</t>
  </si>
  <si>
    <t>Date of Birth</t>
  </si>
  <si>
    <t>Current Date</t>
  </si>
  <si>
    <t>Year</t>
  </si>
  <si>
    <t>Total months from the start date</t>
  </si>
  <si>
    <t>Total days from the start date</t>
  </si>
  <si>
    <t>Days from DOB</t>
  </si>
  <si>
    <t>Months from DOB</t>
  </si>
  <si>
    <t>Month after 24 years</t>
  </si>
  <si>
    <t>Days after 24 years</t>
  </si>
  <si>
    <r>
      <rPr>
        <b/>
        <sz val="11"/>
        <color theme="1"/>
        <rFont val="Calibri"/>
        <family val="2"/>
        <scheme val="minor"/>
      </rPr>
      <t>REFERENCING AND ABSOLUTE CELL REFERENCING -</t>
    </r>
    <r>
      <rPr>
        <sz val="11"/>
        <color theme="1"/>
        <rFont val="Calibri"/>
        <family val="2"/>
        <scheme val="minor"/>
      </rPr>
      <t xml:space="preserve"> </t>
    </r>
  </si>
  <si>
    <t>Full Time (Fixed)</t>
  </si>
  <si>
    <t>Duration</t>
  </si>
  <si>
    <t>Amount</t>
  </si>
  <si>
    <t>Amount (Relative)</t>
  </si>
  <si>
    <t>New Amount ( Absolute) (Amount * E71)</t>
  </si>
  <si>
    <t>Serial Number</t>
  </si>
  <si>
    <t>Expenses</t>
  </si>
  <si>
    <t>Date</t>
  </si>
  <si>
    <t>Category</t>
  </si>
  <si>
    <t>Savings</t>
  </si>
  <si>
    <t>Wants</t>
  </si>
  <si>
    <t>Rent Payment</t>
  </si>
  <si>
    <t>Necessities</t>
  </si>
  <si>
    <t>Commuting</t>
  </si>
  <si>
    <t>Eating Out</t>
  </si>
  <si>
    <t>Shopping online</t>
  </si>
  <si>
    <t>ShoppingMall</t>
  </si>
  <si>
    <t>Travel</t>
  </si>
  <si>
    <t>Mutual Funds</t>
  </si>
  <si>
    <r>
      <rPr>
        <b/>
        <sz val="11"/>
        <color theme="4"/>
        <rFont val="Calibri"/>
        <family val="2"/>
        <scheme val="minor"/>
      </rPr>
      <t>VLOOKUP FUNCTION -</t>
    </r>
    <r>
      <rPr>
        <b/>
        <sz val="11"/>
        <color theme="1"/>
        <rFont val="Calibri"/>
        <family val="2"/>
        <scheme val="minor"/>
      </rPr>
      <t xml:space="preserve"> </t>
    </r>
  </si>
  <si>
    <t>Categories</t>
  </si>
  <si>
    <t>SUM</t>
  </si>
  <si>
    <t>SUMIF FUNCTION, Play With Two Table-</t>
  </si>
  <si>
    <t>SUM FUNCTIOIN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</si>
</sst>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14" fontId="0" fillId="0" borderId="0" xfId="0" applyNumberFormat="1"/>
    <xf numFmtId="22" fontId="0" fillId="0" borderId="0" xfId="0" applyNumberFormat="1"/>
    <xf numFmtId="165" fontId="0" fillId="0" borderId="0" xfId="0" applyNumberFormat="1"/>
    <xf numFmtId="15" fontId="0" fillId="0" borderId="0" xfId="0" applyNumberFormat="1"/>
    <xf numFmtId="0" fontId="2" fillId="4" borderId="0" xfId="0" applyFont="1" applyFill="1"/>
    <xf numFmtId="165" fontId="0" fillId="4" borderId="0" xfId="0" applyNumberFormat="1" applyFill="1"/>
    <xf numFmtId="0" fontId="0" fillId="4" borderId="0" xfId="0" applyFill="1"/>
    <xf numFmtId="16" fontId="0" fillId="0" borderId="0" xfId="0" applyNumberFormat="1"/>
    <xf numFmtId="0" fontId="0" fillId="0" borderId="0" xfId="0" applyNumberFormat="1"/>
    <xf numFmtId="0" fontId="0" fillId="9" borderId="0" xfId="0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3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8765-200A-4EF2-AF9B-8D7CBB3BAC09}">
  <dimension ref="A1:G94"/>
  <sheetViews>
    <sheetView tabSelected="1" zoomScale="95" workbookViewId="0">
      <selection activeCell="E91" sqref="E91"/>
    </sheetView>
  </sheetViews>
  <sheetFormatPr defaultRowHeight="15" x14ac:dyDescent="0.25"/>
  <cols>
    <col min="1" max="1" width="15.5703125" customWidth="1"/>
    <col min="2" max="2" width="14.5703125" customWidth="1"/>
    <col min="3" max="4" width="16.85546875" customWidth="1"/>
    <col min="5" max="7" width="18.28515625" customWidth="1"/>
  </cols>
  <sheetData>
    <row r="1" spans="1:7" x14ac:dyDescent="0.25">
      <c r="A1" s="14" t="s">
        <v>19</v>
      </c>
    </row>
    <row r="3" spans="1:7" ht="15.75" x14ac:dyDescent="0.25">
      <c r="A3" s="26" t="s">
        <v>0</v>
      </c>
      <c r="B3" s="7" t="s">
        <v>1</v>
      </c>
      <c r="C3" s="6" t="s">
        <v>2</v>
      </c>
      <c r="D3" s="2"/>
      <c r="E3" s="3" t="s">
        <v>41</v>
      </c>
      <c r="F3" s="4" t="s">
        <v>40</v>
      </c>
      <c r="G3" s="5" t="s">
        <v>42</v>
      </c>
    </row>
    <row r="4" spans="1:7" x14ac:dyDescent="0.25">
      <c r="A4" t="s">
        <v>3</v>
      </c>
      <c r="B4" t="s">
        <v>4</v>
      </c>
      <c r="C4" t="str">
        <f>CONCATENATE(A4," ",B4)</f>
        <v>Divya Prakash</v>
      </c>
      <c r="E4" t="str">
        <f>UPPER(C4)</f>
        <v>DIVYA PRAKASH</v>
      </c>
      <c r="F4" t="str">
        <f>LOWER(C4)</f>
        <v>divya prakash</v>
      </c>
      <c r="G4" t="str">
        <f>PROPER(C4)</f>
        <v>Divya Prakash</v>
      </c>
    </row>
    <row r="5" spans="1:7" x14ac:dyDescent="0.25">
      <c r="A5" t="s">
        <v>5</v>
      </c>
      <c r="B5" t="s">
        <v>4</v>
      </c>
      <c r="C5" t="str">
        <f t="shared" ref="C5:C12" si="0">CONCATENATE(A5," ",B5)</f>
        <v>Aditya Prakash</v>
      </c>
      <c r="E5" t="str">
        <f t="shared" ref="E5:E12" si="1">UPPER(C5)</f>
        <v>ADITYA PRAKASH</v>
      </c>
      <c r="F5" t="str">
        <f t="shared" ref="F5:F12" si="2">LOWER(C5)</f>
        <v>aditya prakash</v>
      </c>
      <c r="G5" t="str">
        <f t="shared" ref="G5:G12" si="3">PROPER(C5)</f>
        <v>Aditya Prakash</v>
      </c>
    </row>
    <row r="6" spans="1:7" x14ac:dyDescent="0.25">
      <c r="A6" t="s">
        <v>6</v>
      </c>
      <c r="B6" t="s">
        <v>4</v>
      </c>
      <c r="C6" t="str">
        <f t="shared" si="0"/>
        <v>Satya  Prakash</v>
      </c>
      <c r="E6" t="str">
        <f t="shared" si="1"/>
        <v>SATYA  PRAKASH</v>
      </c>
      <c r="F6" t="str">
        <f t="shared" si="2"/>
        <v>satya  prakash</v>
      </c>
      <c r="G6" t="str">
        <f t="shared" si="3"/>
        <v>Satya  Prakash</v>
      </c>
    </row>
    <row r="7" spans="1:7" x14ac:dyDescent="0.25">
      <c r="A7" t="s">
        <v>7</v>
      </c>
      <c r="B7" t="s">
        <v>8</v>
      </c>
      <c r="C7" t="str">
        <f t="shared" si="0"/>
        <v>Kamal Neupane</v>
      </c>
      <c r="E7" t="str">
        <f t="shared" si="1"/>
        <v>KAMAL NEUPANE</v>
      </c>
      <c r="F7" t="str">
        <f t="shared" si="2"/>
        <v>kamal neupane</v>
      </c>
      <c r="G7" t="str">
        <f t="shared" si="3"/>
        <v>Kamal Neupane</v>
      </c>
    </row>
    <row r="8" spans="1:7" x14ac:dyDescent="0.25">
      <c r="A8" t="s">
        <v>9</v>
      </c>
      <c r="B8" t="s">
        <v>10</v>
      </c>
      <c r="C8" t="str">
        <f t="shared" si="0"/>
        <v>Rashmi  Das</v>
      </c>
      <c r="E8" t="str">
        <f t="shared" si="1"/>
        <v>RASHMI  DAS</v>
      </c>
      <c r="F8" t="str">
        <f t="shared" si="2"/>
        <v>rashmi  das</v>
      </c>
      <c r="G8" t="str">
        <f t="shared" si="3"/>
        <v>Rashmi  Das</v>
      </c>
    </row>
    <row r="9" spans="1:7" x14ac:dyDescent="0.25">
      <c r="A9" t="s">
        <v>11</v>
      </c>
      <c r="B9" t="s">
        <v>12</v>
      </c>
      <c r="C9" t="str">
        <f t="shared" si="0"/>
        <v>Subham  Shah</v>
      </c>
      <c r="E9" t="str">
        <f t="shared" si="1"/>
        <v>SUBHAM  SHAH</v>
      </c>
      <c r="F9" t="str">
        <f t="shared" si="2"/>
        <v>subham  shah</v>
      </c>
      <c r="G9" t="str">
        <f t="shared" si="3"/>
        <v>Subham  Shah</v>
      </c>
    </row>
    <row r="10" spans="1:7" x14ac:dyDescent="0.25">
      <c r="A10" t="s">
        <v>13</v>
      </c>
      <c r="B10" t="s">
        <v>14</v>
      </c>
      <c r="C10" t="str">
        <f t="shared" si="0"/>
        <v>Ravi  Teja</v>
      </c>
      <c r="E10" t="str">
        <f t="shared" si="1"/>
        <v>RAVI  TEJA</v>
      </c>
      <c r="F10" t="str">
        <f t="shared" si="2"/>
        <v>ravi  teja</v>
      </c>
      <c r="G10" t="str">
        <f t="shared" si="3"/>
        <v>Ravi  Teja</v>
      </c>
    </row>
    <row r="11" spans="1:7" x14ac:dyDescent="0.25">
      <c r="A11" t="s">
        <v>16</v>
      </c>
      <c r="B11" t="s">
        <v>15</v>
      </c>
      <c r="C11" t="str">
        <f t="shared" si="0"/>
        <v>Allu  Arjun</v>
      </c>
      <c r="E11" t="str">
        <f t="shared" si="1"/>
        <v>ALLU  ARJUN</v>
      </c>
      <c r="F11" t="str">
        <f t="shared" si="2"/>
        <v>allu  arjun</v>
      </c>
      <c r="G11" t="str">
        <f t="shared" si="3"/>
        <v>Allu  Arjun</v>
      </c>
    </row>
    <row r="12" spans="1:7" x14ac:dyDescent="0.25">
      <c r="A12" t="s">
        <v>17</v>
      </c>
      <c r="B12" t="s">
        <v>18</v>
      </c>
      <c r="C12" t="str">
        <f t="shared" si="0"/>
        <v>Jr. NTR</v>
      </c>
      <c r="E12" t="str">
        <f t="shared" si="1"/>
        <v>JR. NTR</v>
      </c>
      <c r="F12" t="str">
        <f t="shared" si="2"/>
        <v>jr. ntr</v>
      </c>
      <c r="G12" t="str">
        <f t="shared" si="3"/>
        <v>Jr. Ntr</v>
      </c>
    </row>
    <row r="14" spans="1:7" x14ac:dyDescent="0.25">
      <c r="A14" s="14" t="s">
        <v>20</v>
      </c>
    </row>
    <row r="15" spans="1:7" x14ac:dyDescent="0.25">
      <c r="A15" s="25" t="s">
        <v>34</v>
      </c>
      <c r="B15" s="3" t="s">
        <v>35</v>
      </c>
      <c r="C15" s="6" t="s">
        <v>37</v>
      </c>
      <c r="D15" s="6"/>
      <c r="E15" s="7" t="s">
        <v>2</v>
      </c>
      <c r="F15" s="8" t="s">
        <v>39</v>
      </c>
      <c r="G15" s="9" t="s">
        <v>43</v>
      </c>
    </row>
    <row r="16" spans="1:7" x14ac:dyDescent="0.25">
      <c r="A16" t="s">
        <v>21</v>
      </c>
      <c r="B16">
        <f>LEN(A16)</f>
        <v>20</v>
      </c>
      <c r="C16" t="str">
        <f>RIGHT(A16,LEN(A16) -12)</f>
        <v xml:space="preserve"> Prakash</v>
      </c>
      <c r="E16" t="str">
        <f>CONCATENATE(C16," ","Karn")</f>
        <v xml:space="preserve"> Prakash Karn</v>
      </c>
      <c r="F16" t="str">
        <f>LEFT(E16,LEN(E16)-4)</f>
        <v xml:space="preserve"> Prakash </v>
      </c>
      <c r="G16" t="str">
        <f>SUBSTITUTE(A16, "-",":")</f>
        <v>My name is : Prakash</v>
      </c>
    </row>
    <row r="17" spans="1:7" x14ac:dyDescent="0.25">
      <c r="A17" t="s">
        <v>22</v>
      </c>
      <c r="B17">
        <f t="shared" ref="B17:B28" si="4">LEN(A17)</f>
        <v>18</v>
      </c>
      <c r="C17" t="str">
        <f t="shared" ref="C17:C28" si="5">RIGHT(A17,LEN(A17) -12)</f>
        <v xml:space="preserve"> Divya</v>
      </c>
      <c r="E17" t="str">
        <f t="shared" ref="E17:E28" si="6">CONCATENATE(C17," ","Karn")</f>
        <v xml:space="preserve"> Divya Karn</v>
      </c>
      <c r="F17" t="str">
        <f t="shared" ref="F17:F28" si="7">LEFT(E17,LEN(E17)-4)</f>
        <v xml:space="preserve"> Divya </v>
      </c>
      <c r="G17" t="str">
        <f t="shared" ref="G17:G28" si="8">SUBSTITUTE(A17, "-",":")</f>
        <v>My name is : Divya</v>
      </c>
    </row>
    <row r="18" spans="1:7" x14ac:dyDescent="0.25">
      <c r="A18" t="s">
        <v>23</v>
      </c>
      <c r="B18">
        <f t="shared" si="4"/>
        <v>18</v>
      </c>
      <c r="C18" t="str">
        <f t="shared" si="5"/>
        <v xml:space="preserve"> Rohit</v>
      </c>
      <c r="E18" t="str">
        <f t="shared" si="6"/>
        <v xml:space="preserve"> Rohit Karn</v>
      </c>
      <c r="F18" t="str">
        <f t="shared" si="7"/>
        <v xml:space="preserve"> Rohit </v>
      </c>
      <c r="G18" t="str">
        <f t="shared" si="8"/>
        <v>My name is : Rohit</v>
      </c>
    </row>
    <row r="19" spans="1:7" x14ac:dyDescent="0.25">
      <c r="A19" t="s">
        <v>24</v>
      </c>
      <c r="B19">
        <f t="shared" si="4"/>
        <v>19</v>
      </c>
      <c r="C19" t="str">
        <f t="shared" si="5"/>
        <v xml:space="preserve"> Pandit</v>
      </c>
      <c r="E19" t="str">
        <f t="shared" si="6"/>
        <v xml:space="preserve"> Pandit Karn</v>
      </c>
      <c r="F19" t="str">
        <f t="shared" si="7"/>
        <v xml:space="preserve"> Pandit </v>
      </c>
      <c r="G19" t="str">
        <f t="shared" si="8"/>
        <v>My name is : Pandit</v>
      </c>
    </row>
    <row r="20" spans="1:7" x14ac:dyDescent="0.25">
      <c r="A20" t="s">
        <v>25</v>
      </c>
      <c r="B20">
        <f t="shared" si="4"/>
        <v>19</v>
      </c>
      <c r="C20" t="str">
        <f t="shared" si="5"/>
        <v xml:space="preserve"> Rajesh</v>
      </c>
      <c r="E20" t="str">
        <f t="shared" si="6"/>
        <v xml:space="preserve"> Rajesh Karn</v>
      </c>
      <c r="F20" t="str">
        <f t="shared" si="7"/>
        <v xml:space="preserve"> Rajesh </v>
      </c>
      <c r="G20" t="str">
        <f t="shared" si="8"/>
        <v>My name is : Rajesh</v>
      </c>
    </row>
    <row r="21" spans="1:7" x14ac:dyDescent="0.25">
      <c r="A21" t="s">
        <v>26</v>
      </c>
      <c r="B21">
        <f t="shared" si="4"/>
        <v>19</v>
      </c>
      <c r="C21" t="str">
        <f t="shared" si="5"/>
        <v xml:space="preserve"> Ritesh</v>
      </c>
      <c r="E21" t="str">
        <f t="shared" si="6"/>
        <v xml:space="preserve"> Ritesh Karn</v>
      </c>
      <c r="F21" t="str">
        <f t="shared" si="7"/>
        <v xml:space="preserve"> Ritesh </v>
      </c>
      <c r="G21" t="str">
        <f t="shared" si="8"/>
        <v>My name is : Ritesh</v>
      </c>
    </row>
    <row r="22" spans="1:7" x14ac:dyDescent="0.25">
      <c r="A22" t="s">
        <v>27</v>
      </c>
      <c r="B22">
        <f t="shared" si="4"/>
        <v>18</v>
      </c>
      <c r="C22" t="str">
        <f t="shared" si="5"/>
        <v xml:space="preserve"> Arnav</v>
      </c>
      <c r="E22" t="str">
        <f t="shared" si="6"/>
        <v xml:space="preserve"> Arnav Karn</v>
      </c>
      <c r="F22" t="str">
        <f t="shared" si="7"/>
        <v xml:space="preserve"> Arnav </v>
      </c>
      <c r="G22" t="str">
        <f t="shared" si="8"/>
        <v>My name is : Arnav</v>
      </c>
    </row>
    <row r="23" spans="1:7" x14ac:dyDescent="0.25">
      <c r="A23" t="s">
        <v>28</v>
      </c>
      <c r="B23">
        <f t="shared" si="4"/>
        <v>17</v>
      </c>
      <c r="C23" t="str">
        <f t="shared" si="5"/>
        <v xml:space="preserve"> Modi</v>
      </c>
      <c r="E23" t="str">
        <f t="shared" si="6"/>
        <v xml:space="preserve"> Modi Karn</v>
      </c>
      <c r="F23" t="str">
        <f t="shared" si="7"/>
        <v xml:space="preserve"> Modi </v>
      </c>
      <c r="G23" t="str">
        <f t="shared" si="8"/>
        <v>My name is : Modi</v>
      </c>
    </row>
    <row r="24" spans="1:7" x14ac:dyDescent="0.25">
      <c r="A24" t="s">
        <v>29</v>
      </c>
      <c r="B24">
        <f t="shared" si="4"/>
        <v>18</v>
      </c>
      <c r="C24" t="str">
        <f t="shared" si="5"/>
        <v xml:space="preserve"> Rahul</v>
      </c>
      <c r="E24" t="str">
        <f t="shared" si="6"/>
        <v xml:space="preserve"> Rahul Karn</v>
      </c>
      <c r="F24" t="str">
        <f t="shared" si="7"/>
        <v xml:space="preserve"> Rahul </v>
      </c>
      <c r="G24" t="str">
        <f t="shared" si="8"/>
        <v>My name is : Rahul</v>
      </c>
    </row>
    <row r="25" spans="1:7" x14ac:dyDescent="0.25">
      <c r="A25" t="s">
        <v>30</v>
      </c>
      <c r="B25">
        <f t="shared" si="4"/>
        <v>19</v>
      </c>
      <c r="C25" t="str">
        <f t="shared" si="5"/>
        <v xml:space="preserve"> Parikh</v>
      </c>
      <c r="E25" t="str">
        <f t="shared" si="6"/>
        <v xml:space="preserve"> Parikh Karn</v>
      </c>
      <c r="F25" t="str">
        <f t="shared" si="7"/>
        <v xml:space="preserve"> Parikh </v>
      </c>
      <c r="G25" t="str">
        <f t="shared" si="8"/>
        <v>My name is : Parikh</v>
      </c>
    </row>
    <row r="26" spans="1:7" x14ac:dyDescent="0.25">
      <c r="A26" t="s">
        <v>31</v>
      </c>
      <c r="B26">
        <f t="shared" si="4"/>
        <v>20</v>
      </c>
      <c r="C26" t="str">
        <f t="shared" si="5"/>
        <v xml:space="preserve"> Gulshan</v>
      </c>
      <c r="E26" t="str">
        <f t="shared" si="6"/>
        <v xml:space="preserve"> Gulshan Karn</v>
      </c>
      <c r="F26" t="str">
        <f t="shared" si="7"/>
        <v xml:space="preserve"> Gulshan </v>
      </c>
      <c r="G26" t="str">
        <f t="shared" si="8"/>
        <v>My name is : Gulshan</v>
      </c>
    </row>
    <row r="27" spans="1:7" x14ac:dyDescent="0.25">
      <c r="A27" t="s">
        <v>32</v>
      </c>
      <c r="B27">
        <f t="shared" si="4"/>
        <v>19</v>
      </c>
      <c r="C27" t="str">
        <f t="shared" si="5"/>
        <v xml:space="preserve"> Govind</v>
      </c>
      <c r="E27" t="str">
        <f t="shared" si="6"/>
        <v xml:space="preserve"> Govind Karn</v>
      </c>
      <c r="F27" t="str">
        <f t="shared" si="7"/>
        <v xml:space="preserve"> Govind </v>
      </c>
      <c r="G27" t="str">
        <f t="shared" si="8"/>
        <v>My name is : Govind</v>
      </c>
    </row>
    <row r="28" spans="1:7" x14ac:dyDescent="0.25">
      <c r="A28" t="s">
        <v>33</v>
      </c>
      <c r="B28">
        <f t="shared" si="4"/>
        <v>18</v>
      </c>
      <c r="C28" t="str">
        <f t="shared" si="5"/>
        <v xml:space="preserve"> Robin</v>
      </c>
      <c r="E28" t="str">
        <f t="shared" si="6"/>
        <v xml:space="preserve"> Robin Karn</v>
      </c>
      <c r="F28" t="str">
        <f t="shared" si="7"/>
        <v xml:space="preserve"> Robin </v>
      </c>
      <c r="G28" t="str">
        <f t="shared" si="8"/>
        <v>My name is : Robin</v>
      </c>
    </row>
    <row r="30" spans="1:7" x14ac:dyDescent="0.25">
      <c r="A30" t="s">
        <v>36</v>
      </c>
      <c r="B30">
        <f>LEN("My name is -")</f>
        <v>12</v>
      </c>
      <c r="C30" s="1" t="s">
        <v>44</v>
      </c>
      <c r="D30" s="1"/>
      <c r="E30" s="1"/>
    </row>
    <row r="31" spans="1:7" x14ac:dyDescent="0.25">
      <c r="A31" t="s">
        <v>38</v>
      </c>
      <c r="B31">
        <f>LEN("Karn")</f>
        <v>4</v>
      </c>
      <c r="C31" s="1" t="s">
        <v>45</v>
      </c>
      <c r="D31" s="1"/>
      <c r="E31" s="1"/>
    </row>
    <row r="34" spans="1:7" x14ac:dyDescent="0.25">
      <c r="A34" s="14" t="s">
        <v>46</v>
      </c>
    </row>
    <row r="36" spans="1:7" x14ac:dyDescent="0.25">
      <c r="A36" s="3" t="s">
        <v>47</v>
      </c>
      <c r="B36" s="2"/>
      <c r="C36" s="10">
        <f ca="1">TODAY()</f>
        <v>45531</v>
      </c>
      <c r="D36" s="10"/>
      <c r="E36" s="11">
        <f ca="1">NOW()</f>
        <v>45531.863825</v>
      </c>
    </row>
    <row r="37" spans="1:7" x14ac:dyDescent="0.25">
      <c r="A37" s="4" t="s">
        <v>48</v>
      </c>
      <c r="B37" s="2"/>
      <c r="C37">
        <f ca="1">DAY(C36)</f>
        <v>27</v>
      </c>
      <c r="E37">
        <f ca="1">MONTH(C36)</f>
        <v>8</v>
      </c>
      <c r="F37">
        <f ca="1">YEAR(E36)</f>
        <v>2024</v>
      </c>
    </row>
    <row r="38" spans="1:7" x14ac:dyDescent="0.25">
      <c r="A38" s="6" t="s">
        <v>49</v>
      </c>
      <c r="B38" s="2"/>
      <c r="C38" s="10">
        <f>DATE(2000,2,10)</f>
        <v>36566</v>
      </c>
      <c r="D38" s="10"/>
    </row>
    <row r="39" spans="1:7" x14ac:dyDescent="0.25">
      <c r="A39" s="7" t="s">
        <v>50</v>
      </c>
      <c r="B39" s="2"/>
      <c r="C39" s="10">
        <f ca="1">(C36 +10)</f>
        <v>45541</v>
      </c>
      <c r="D39" s="10"/>
      <c r="E39" t="s">
        <v>56</v>
      </c>
      <c r="F39" t="s">
        <v>58</v>
      </c>
    </row>
    <row r="40" spans="1:7" x14ac:dyDescent="0.25">
      <c r="A40" s="22" t="s">
        <v>51</v>
      </c>
      <c r="B40" s="2"/>
      <c r="C40" s="10">
        <f ca="1">(C39-10)</f>
        <v>45531</v>
      </c>
      <c r="D40" s="10"/>
      <c r="E40" t="s">
        <v>57</v>
      </c>
      <c r="F40" s="9">
        <f ca="1">(C39-C40)</f>
        <v>10</v>
      </c>
      <c r="G40" t="s">
        <v>59</v>
      </c>
    </row>
    <row r="41" spans="1:7" x14ac:dyDescent="0.25">
      <c r="A41" s="23" t="s">
        <v>52</v>
      </c>
      <c r="B41" s="2"/>
      <c r="C41" s="12">
        <f ca="1">+EDATE(C40, 2)</f>
        <v>45592</v>
      </c>
      <c r="D41" s="12"/>
    </row>
    <row r="42" spans="1:7" x14ac:dyDescent="0.25">
      <c r="A42" s="24" t="s">
        <v>53</v>
      </c>
      <c r="B42" s="2"/>
      <c r="C42" s="12">
        <f ca="1">EDATE(C40, -2)</f>
        <v>45470</v>
      </c>
      <c r="D42" s="12"/>
    </row>
    <row r="43" spans="1:7" x14ac:dyDescent="0.25">
      <c r="A43" s="8" t="s">
        <v>54</v>
      </c>
      <c r="B43" s="2"/>
      <c r="C43" s="12">
        <f ca="1">EDATE(C40, 12)</f>
        <v>45896</v>
      </c>
      <c r="D43" s="12"/>
    </row>
    <row r="44" spans="1:7" x14ac:dyDescent="0.25">
      <c r="A44" s="2" t="s">
        <v>55</v>
      </c>
      <c r="B44" s="2"/>
      <c r="C44" s="12">
        <f ca="1">EDATE(C40, -12)</f>
        <v>45165</v>
      </c>
      <c r="D44" s="12"/>
    </row>
    <row r="47" spans="1:7" x14ac:dyDescent="0.25">
      <c r="A47" s="14" t="s">
        <v>60</v>
      </c>
    </row>
    <row r="49" spans="1:5" x14ac:dyDescent="0.25">
      <c r="A49" s="2" t="s">
        <v>61</v>
      </c>
      <c r="B49" s="13">
        <v>44962</v>
      </c>
    </row>
    <row r="50" spans="1:5" x14ac:dyDescent="0.25">
      <c r="A50" s="2" t="s">
        <v>62</v>
      </c>
      <c r="B50" s="13">
        <v>45392</v>
      </c>
    </row>
    <row r="52" spans="1:5" x14ac:dyDescent="0.25">
      <c r="A52">
        <f>DATEDIF(B49,B50, "Y")</f>
        <v>1</v>
      </c>
      <c r="B52" t="s">
        <v>63</v>
      </c>
    </row>
    <row r="53" spans="1:5" x14ac:dyDescent="0.25">
      <c r="A53">
        <f>DATEDIF(B49,B50, "YM")</f>
        <v>2</v>
      </c>
      <c r="B53" t="s">
        <v>65</v>
      </c>
    </row>
    <row r="54" spans="1:5" x14ac:dyDescent="0.25">
      <c r="A54">
        <f>DATEDIF(B49,B50, "MD")</f>
        <v>5</v>
      </c>
      <c r="B54" t="s">
        <v>64</v>
      </c>
    </row>
    <row r="56" spans="1:5" x14ac:dyDescent="0.25">
      <c r="A56">
        <f>DATEDIF(B49,B50,"M")</f>
        <v>14</v>
      </c>
      <c r="B56" t="s">
        <v>69</v>
      </c>
    </row>
    <row r="57" spans="1:5" x14ac:dyDescent="0.25">
      <c r="A57">
        <f>DATEDIF(B49,B50,"D")</f>
        <v>430</v>
      </c>
      <c r="B57" t="s">
        <v>70</v>
      </c>
    </row>
    <row r="59" spans="1:5" x14ac:dyDescent="0.25">
      <c r="A59" s="2" t="s">
        <v>66</v>
      </c>
      <c r="B59" s="13">
        <v>36566</v>
      </c>
    </row>
    <row r="60" spans="1:5" x14ac:dyDescent="0.25">
      <c r="A60" s="2" t="s">
        <v>67</v>
      </c>
      <c r="B60" s="13">
        <v>45531</v>
      </c>
    </row>
    <row r="62" spans="1:5" x14ac:dyDescent="0.25">
      <c r="A62">
        <f>DATEDIF(B59,B60, "Y")</f>
        <v>24</v>
      </c>
      <c r="B62" t="s">
        <v>68</v>
      </c>
    </row>
    <row r="63" spans="1:5" x14ac:dyDescent="0.25">
      <c r="A63">
        <f>DATEDIF(B59,B60, "YM")</f>
        <v>6</v>
      </c>
      <c r="B63" t="s">
        <v>73</v>
      </c>
    </row>
    <row r="64" spans="1:5" x14ac:dyDescent="0.25">
      <c r="A64">
        <f>DATEDIF(B59,B60,"MD")</f>
        <v>17</v>
      </c>
      <c r="B64" t="s">
        <v>74</v>
      </c>
      <c r="E64" s="15" t="str">
        <f>A64 &amp; "/" &amp; A63 &amp; "/" &amp; A62</f>
        <v>17/6/24</v>
      </c>
    </row>
    <row r="65" spans="1:6" x14ac:dyDescent="0.25">
      <c r="A65">
        <f>DATEDIF(B59,B60,"M")</f>
        <v>294</v>
      </c>
      <c r="B65" t="s">
        <v>72</v>
      </c>
    </row>
    <row r="66" spans="1:6" x14ac:dyDescent="0.25">
      <c r="A66">
        <f>DATEDIF(B59,B60,"D")</f>
        <v>8965</v>
      </c>
      <c r="B66" t="s">
        <v>71</v>
      </c>
    </row>
    <row r="69" spans="1:6" x14ac:dyDescent="0.25">
      <c r="A69" s="16" t="s">
        <v>75</v>
      </c>
    </row>
    <row r="71" spans="1:6" x14ac:dyDescent="0.25">
      <c r="A71" t="s">
        <v>76</v>
      </c>
      <c r="B71" t="s">
        <v>77</v>
      </c>
      <c r="C71" t="s">
        <v>79</v>
      </c>
      <c r="E71" t="s">
        <v>80</v>
      </c>
      <c r="F71">
        <v>30</v>
      </c>
    </row>
    <row r="72" spans="1:6" x14ac:dyDescent="0.25">
      <c r="A72">
        <v>20000</v>
      </c>
      <c r="B72">
        <v>12</v>
      </c>
      <c r="C72">
        <f>(A72*B72)</f>
        <v>240000</v>
      </c>
      <c r="E72">
        <f>(A72*$F$71)</f>
        <v>600000</v>
      </c>
    </row>
    <row r="73" spans="1:6" x14ac:dyDescent="0.25">
      <c r="A73">
        <v>10000</v>
      </c>
      <c r="B73">
        <v>15</v>
      </c>
      <c r="C73">
        <f>(A73*B73)</f>
        <v>150000</v>
      </c>
      <c r="E73">
        <f t="shared" ref="E73:E79" si="9">(A73*$F$71)</f>
        <v>300000</v>
      </c>
    </row>
    <row r="74" spans="1:6" x14ac:dyDescent="0.25">
      <c r="A74">
        <v>32000</v>
      </c>
      <c r="B74">
        <v>14</v>
      </c>
      <c r="C74">
        <f t="shared" ref="C74:C79" si="10">(A74*B74)</f>
        <v>448000</v>
      </c>
      <c r="E74">
        <f t="shared" si="9"/>
        <v>960000</v>
      </c>
    </row>
    <row r="75" spans="1:6" x14ac:dyDescent="0.25">
      <c r="A75">
        <v>28000</v>
      </c>
      <c r="B75">
        <v>16</v>
      </c>
      <c r="C75">
        <f t="shared" si="10"/>
        <v>448000</v>
      </c>
      <c r="E75">
        <f t="shared" si="9"/>
        <v>840000</v>
      </c>
    </row>
    <row r="76" spans="1:6" x14ac:dyDescent="0.25">
      <c r="A76">
        <v>343432</v>
      </c>
      <c r="B76">
        <v>21</v>
      </c>
      <c r="C76">
        <f t="shared" si="10"/>
        <v>7212072</v>
      </c>
      <c r="E76">
        <f t="shared" si="9"/>
        <v>10302960</v>
      </c>
    </row>
    <row r="77" spans="1:6" x14ac:dyDescent="0.25">
      <c r="A77">
        <v>70000</v>
      </c>
      <c r="B77">
        <v>24</v>
      </c>
      <c r="C77">
        <f t="shared" si="10"/>
        <v>1680000</v>
      </c>
      <c r="E77">
        <f t="shared" si="9"/>
        <v>2100000</v>
      </c>
    </row>
    <row r="78" spans="1:6" x14ac:dyDescent="0.25">
      <c r="A78">
        <v>243324</v>
      </c>
      <c r="B78">
        <v>26</v>
      </c>
      <c r="C78">
        <f t="shared" si="10"/>
        <v>6326424</v>
      </c>
      <c r="E78">
        <f t="shared" si="9"/>
        <v>7299720</v>
      </c>
    </row>
    <row r="79" spans="1:6" x14ac:dyDescent="0.25">
      <c r="A79">
        <v>23422</v>
      </c>
      <c r="B79">
        <v>28</v>
      </c>
      <c r="C79">
        <f t="shared" si="10"/>
        <v>655816</v>
      </c>
      <c r="E79">
        <f t="shared" si="9"/>
        <v>702660</v>
      </c>
    </row>
    <row r="82" spans="1:5" x14ac:dyDescent="0.25">
      <c r="A82" s="5" t="s">
        <v>95</v>
      </c>
    </row>
    <row r="83" spans="1:5" x14ac:dyDescent="0.25">
      <c r="A83" s="2" t="s">
        <v>81</v>
      </c>
      <c r="B83" s="2" t="s">
        <v>82</v>
      </c>
      <c r="C83" s="2" t="s">
        <v>83</v>
      </c>
      <c r="D83" s="2" t="s">
        <v>78</v>
      </c>
      <c r="E83" s="2" t="s">
        <v>84</v>
      </c>
    </row>
    <row r="84" spans="1:5" x14ac:dyDescent="0.25">
      <c r="A84">
        <v>1</v>
      </c>
      <c r="B84" t="s">
        <v>87</v>
      </c>
      <c r="C84" s="17">
        <v>45505</v>
      </c>
      <c r="D84" s="18">
        <v>21000</v>
      </c>
      <c r="E84" t="s">
        <v>88</v>
      </c>
    </row>
    <row r="85" spans="1:5" x14ac:dyDescent="0.25">
      <c r="A85">
        <f>(A84 + 1)</f>
        <v>2</v>
      </c>
      <c r="B85" t="s">
        <v>89</v>
      </c>
      <c r="C85" s="17">
        <v>45535</v>
      </c>
      <c r="D85" s="18">
        <v>6000</v>
      </c>
      <c r="E85" t="s">
        <v>88</v>
      </c>
    </row>
    <row r="86" spans="1:5" x14ac:dyDescent="0.25">
      <c r="A86">
        <f t="shared" ref="A86:A90" si="11">(A85 + 1)</f>
        <v>3</v>
      </c>
      <c r="B86" t="s">
        <v>90</v>
      </c>
      <c r="C86" s="17">
        <v>45535</v>
      </c>
      <c r="D86" s="18">
        <v>8000</v>
      </c>
      <c r="E86" t="s">
        <v>86</v>
      </c>
    </row>
    <row r="87" spans="1:5" x14ac:dyDescent="0.25">
      <c r="A87">
        <f t="shared" si="11"/>
        <v>4</v>
      </c>
      <c r="B87" t="s">
        <v>91</v>
      </c>
      <c r="C87" s="17">
        <v>45535</v>
      </c>
      <c r="D87" s="18">
        <v>5000</v>
      </c>
      <c r="E87" t="s">
        <v>86</v>
      </c>
    </row>
    <row r="88" spans="1:5" x14ac:dyDescent="0.25">
      <c r="A88">
        <f t="shared" si="11"/>
        <v>5</v>
      </c>
      <c r="B88" t="s">
        <v>92</v>
      </c>
      <c r="C88" s="17">
        <v>45535</v>
      </c>
      <c r="D88" s="18">
        <v>2000</v>
      </c>
      <c r="E88" t="s">
        <v>86</v>
      </c>
    </row>
    <row r="89" spans="1:5" x14ac:dyDescent="0.25">
      <c r="A89">
        <f t="shared" si="11"/>
        <v>6</v>
      </c>
      <c r="B89" t="s">
        <v>93</v>
      </c>
      <c r="C89" s="17">
        <v>45535</v>
      </c>
      <c r="D89" s="18">
        <v>10000</v>
      </c>
      <c r="E89" t="s">
        <v>86</v>
      </c>
    </row>
    <row r="90" spans="1:5" x14ac:dyDescent="0.25">
      <c r="A90">
        <f t="shared" si="11"/>
        <v>7</v>
      </c>
      <c r="B90" t="s">
        <v>94</v>
      </c>
      <c r="C90" s="17">
        <v>45535</v>
      </c>
      <c r="D90" s="18">
        <v>30000</v>
      </c>
      <c r="E90" t="s">
        <v>85</v>
      </c>
    </row>
    <row r="91" spans="1:5" x14ac:dyDescent="0.25">
      <c r="A91" s="2" t="s">
        <v>99</v>
      </c>
      <c r="D91" s="19">
        <f>SUM(D84:D90)</f>
        <v>82000</v>
      </c>
    </row>
    <row r="92" spans="1:5" x14ac:dyDescent="0.25">
      <c r="A92" t="s">
        <v>82</v>
      </c>
      <c r="B92" t="s">
        <v>78</v>
      </c>
    </row>
    <row r="93" spans="1:5" x14ac:dyDescent="0.25">
      <c r="A93" t="s">
        <v>93</v>
      </c>
      <c r="B93">
        <f>VLOOKUP(A93, B83:E90, 3, 0)</f>
        <v>10000</v>
      </c>
    </row>
    <row r="94" spans="1:5" x14ac:dyDescent="0.25">
      <c r="A94" t="s">
        <v>94</v>
      </c>
      <c r="B94">
        <f>VLOOKUP(A94, B84:E91, 3, 0)</f>
        <v>30000</v>
      </c>
    </row>
  </sheetData>
  <dataValidations count="1">
    <dataValidation type="list" allowBlank="1" showInputMessage="1" showErrorMessage="1" sqref="A94" xr:uid="{29EF2E37-9EA8-454E-B2EF-CEC9CB7B4A28}">
      <formula1>$B$84:$B$90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0EE85-B909-4081-A38E-4457AD28D07C}">
  <dimension ref="A1:B6"/>
  <sheetViews>
    <sheetView workbookViewId="0"/>
  </sheetViews>
  <sheetFormatPr defaultRowHeight="15" x14ac:dyDescent="0.25"/>
  <cols>
    <col min="1" max="1" width="19.28515625" customWidth="1"/>
    <col min="2" max="2" width="20" customWidth="1"/>
    <col min="3" max="3" width="19.85546875" customWidth="1"/>
    <col min="4" max="4" width="21.5703125" customWidth="1"/>
  </cols>
  <sheetData>
    <row r="1" spans="1:2" x14ac:dyDescent="0.25">
      <c r="A1" s="21" t="s">
        <v>98</v>
      </c>
    </row>
    <row r="2" spans="1:2" x14ac:dyDescent="0.25">
      <c r="A2" s="2" t="s">
        <v>96</v>
      </c>
      <c r="B2" s="2" t="s">
        <v>78</v>
      </c>
    </row>
    <row r="3" spans="1:2" x14ac:dyDescent="0.25">
      <c r="A3" s="2" t="s">
        <v>88</v>
      </c>
      <c r="B3" s="2">
        <f>SUMIF(Sheet1!E83:E90,Sheet2!A3,Sheet1!D83:D90)</f>
        <v>27000</v>
      </c>
    </row>
    <row r="4" spans="1:2" x14ac:dyDescent="0.25">
      <c r="A4" s="2" t="s">
        <v>86</v>
      </c>
      <c r="B4" s="2">
        <f>SUMIF(Sheet1!E84:E91,Sheet2!A4,Sheet1!D84:D91)</f>
        <v>25000</v>
      </c>
    </row>
    <row r="5" spans="1:2" x14ac:dyDescent="0.25">
      <c r="A5" s="2" t="s">
        <v>85</v>
      </c>
      <c r="B5" s="2">
        <f>SUMIF(Sheet1!E85:E92,Sheet2!A5,Sheet1!D85:D92)</f>
        <v>30000</v>
      </c>
    </row>
    <row r="6" spans="1:2" x14ac:dyDescent="0.25">
      <c r="A6" s="2" t="s">
        <v>97</v>
      </c>
      <c r="B6" s="20">
        <f>SUM(B3:B5)</f>
        <v>82000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Prakash</dc:creator>
  <cp:lastModifiedBy>Divya Prakash</cp:lastModifiedBy>
  <dcterms:created xsi:type="dcterms:W3CDTF">2024-08-27T03:48:39Z</dcterms:created>
  <dcterms:modified xsi:type="dcterms:W3CDTF">2024-08-27T15:14:04Z</dcterms:modified>
</cp:coreProperties>
</file>