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SGS.LEGAL.DLS\Doc\系統文件\SD\TableSchema\"/>
    </mc:Choice>
  </mc:AlternateContent>
  <xr:revisionPtr revIDLastSave="0" documentId="13_ncr:1_{566AE916-B838-4CC8-96A0-95794A1E65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hema" sheetId="115" r:id="rId1"/>
    <sheet name="script" sheetId="118" r:id="rId2"/>
    <sheet name="Data" sheetId="119" r:id="rId3"/>
  </sheets>
  <definedNames>
    <definedName name="_xlnm.Print_Area" localSheetId="0">schema!$A$1:$L$26</definedName>
    <definedName name="_xlnm.Print_Area" localSheetId="1">script!#REF!</definedName>
    <definedName name="_xlnm.Print_Titles" localSheetId="0">schema!$1:$3</definedName>
    <definedName name="_xlnm.Print_Titles" localSheetId="1">script!#REF!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18" l="1"/>
  <c r="D7" i="118"/>
  <c r="B8" i="118"/>
  <c r="D8" i="118"/>
  <c r="B9" i="118"/>
  <c r="D9" i="118"/>
  <c r="B10" i="118"/>
  <c r="D10" i="118"/>
  <c r="B11" i="118"/>
  <c r="D11" i="118"/>
  <c r="B12" i="118"/>
  <c r="D12" i="118"/>
  <c r="B13" i="118"/>
  <c r="D13" i="118"/>
  <c r="B14" i="118"/>
  <c r="D14" i="118"/>
  <c r="B15" i="118"/>
  <c r="D15" i="118"/>
  <c r="B16" i="118"/>
  <c r="D16" i="118"/>
  <c r="B17" i="118"/>
  <c r="D17" i="118"/>
  <c r="B18" i="118"/>
  <c r="D18" i="118"/>
  <c r="B19" i="118"/>
  <c r="D19" i="118"/>
  <c r="B20" i="118"/>
  <c r="D20" i="118"/>
  <c r="B21" i="118"/>
  <c r="D21" i="118"/>
  <c r="B22" i="118"/>
  <c r="D22" i="118"/>
  <c r="B23" i="118"/>
  <c r="D23" i="118"/>
  <c r="B24" i="118"/>
  <c r="D24" i="118"/>
  <c r="B25" i="118"/>
  <c r="D25" i="118"/>
  <c r="B26" i="118"/>
  <c r="D26" i="118"/>
  <c r="B27" i="118"/>
  <c r="D27" i="118"/>
  <c r="B30" i="118"/>
  <c r="B28" i="118" l="1"/>
  <c r="B6" i="118" l="1"/>
  <c r="D1" i="118" l="1"/>
  <c r="B1" i="118"/>
  <c r="D6" i="118" l="1"/>
  <c r="D4" i="118"/>
  <c r="B4" i="118" l="1"/>
  <c r="B3" i="118"/>
  <c r="B32" i="118" l="1"/>
  <c r="B29" i="118"/>
  <c r="B33" i="118" l="1"/>
  <c r="B2" i="118" l="1"/>
</calcChain>
</file>

<file path=xl/sharedStrings.xml><?xml version="1.0" encoding="utf-8"?>
<sst xmlns="http://schemas.openxmlformats.org/spreadsheetml/2006/main" count="130" uniqueCount="97">
  <si>
    <t>PK</t>
    <phoneticPr fontId="4" type="noConversion"/>
  </si>
  <si>
    <t>Seq</t>
    <phoneticPr fontId="4" type="noConversion"/>
  </si>
  <si>
    <t>Table</t>
    <phoneticPr fontId="4" type="noConversion"/>
  </si>
  <si>
    <t>Index</t>
    <phoneticPr fontId="4" type="noConversion"/>
  </si>
  <si>
    <t>Y</t>
  </si>
  <si>
    <t>getdate()</t>
  </si>
  <si>
    <t>datetime</t>
  </si>
  <si>
    <t>E</t>
    <phoneticPr fontId="4" type="noConversion"/>
  </si>
  <si>
    <t>nvarchar</t>
    <phoneticPr fontId="4" type="noConversion"/>
  </si>
  <si>
    <t>int</t>
    <phoneticPr fontId="4" type="noConversion"/>
  </si>
  <si>
    <t>Y</t>
    <phoneticPr fontId="4" type="noConversion"/>
  </si>
  <si>
    <t>nchar</t>
    <phoneticPr fontId="4" type="noConversion"/>
  </si>
  <si>
    <t>ntext</t>
    <phoneticPr fontId="4" type="noConversion"/>
  </si>
  <si>
    <t>datetime</t>
    <phoneticPr fontId="4" type="noConversion"/>
  </si>
  <si>
    <t>bit</t>
    <phoneticPr fontId="4" type="noConversion"/>
  </si>
  <si>
    <t>N</t>
    <phoneticPr fontId="4" type="noConversion"/>
  </si>
  <si>
    <t>Server</t>
    <phoneticPr fontId="4" type="noConversion"/>
  </si>
  <si>
    <t>Database</t>
    <phoneticPr fontId="4" type="noConversion"/>
  </si>
  <si>
    <t>Description</t>
    <phoneticPr fontId="4" type="noConversion"/>
  </si>
  <si>
    <t>Column</t>
    <phoneticPr fontId="4" type="noConversion"/>
  </si>
  <si>
    <t>Type</t>
    <phoneticPr fontId="4" type="noConversion"/>
  </si>
  <si>
    <t>TWDB009</t>
    <phoneticPr fontId="4" type="noConversion"/>
  </si>
  <si>
    <t>!Null</t>
    <phoneticPr fontId="4" type="noConversion"/>
  </si>
  <si>
    <t>Memo</t>
    <phoneticPr fontId="4" type="noConversion"/>
  </si>
  <si>
    <t>Len.</t>
    <phoneticPr fontId="4" type="noConversion"/>
  </si>
  <si>
    <t>Def. Value</t>
    <phoneticPr fontId="4" type="noConversion"/>
  </si>
  <si>
    <t>getdate()</t>
    <phoneticPr fontId="4" type="noConversion"/>
  </si>
  <si>
    <t>View</t>
    <phoneticPr fontId="4" type="noConversion"/>
  </si>
  <si>
    <t>SP</t>
    <phoneticPr fontId="4" type="noConversion"/>
  </si>
  <si>
    <t>FN</t>
    <phoneticPr fontId="4" type="noConversion"/>
  </si>
  <si>
    <t>Trigger</t>
    <phoneticPr fontId="4" type="noConversion"/>
  </si>
  <si>
    <t>CRT_USER</t>
    <phoneticPr fontId="4" type="noConversion"/>
  </si>
  <si>
    <t>CRT_DATE</t>
    <phoneticPr fontId="4" type="noConversion"/>
  </si>
  <si>
    <t>MDF_USER</t>
    <phoneticPr fontId="4" type="noConversion"/>
  </si>
  <si>
    <t>MDF_DATE</t>
    <phoneticPr fontId="4" type="noConversion"/>
  </si>
  <si>
    <r>
      <rPr>
        <sz val="10"/>
        <color theme="9" tint="-0.249977111117893"/>
        <rFont val="Segoe UI Symbol"/>
        <family val="3"/>
      </rPr>
      <t>⚠</t>
    </r>
    <r>
      <rPr>
        <sz val="10"/>
        <color theme="9" tint="-0.249977111117893"/>
        <rFont val="新細明體"/>
        <family val="3"/>
        <charset val="136"/>
      </rPr>
      <t xml:space="preserve"> </t>
    </r>
    <r>
      <rPr>
        <sz val="10"/>
        <color theme="9" tint="-0.249977111117893"/>
        <rFont val="細明體"/>
        <family val="3"/>
        <charset val="136"/>
      </rPr>
      <t>資料請建</t>
    </r>
    <r>
      <rPr>
        <sz val="10"/>
        <color theme="9" tint="-0.249977111117893"/>
        <rFont val="新細明體"/>
        <family val="3"/>
        <charset val="136"/>
      </rPr>
      <t>於</t>
    </r>
    <r>
      <rPr>
        <sz val="10"/>
        <color theme="9" tint="-0.249977111117893"/>
        <rFont val="細明體"/>
        <family val="3"/>
        <charset val="136"/>
      </rPr>
      <t>此</t>
    </r>
    <r>
      <rPr>
        <sz val="10"/>
        <color theme="9" tint="-0.249977111117893"/>
        <rFont val="新細明體"/>
        <family val="3"/>
        <charset val="136"/>
      </rPr>
      <t>列</t>
    </r>
    <r>
      <rPr>
        <sz val="10"/>
        <color theme="9" tint="-0.249977111117893"/>
        <rFont val="細明體"/>
        <family val="3"/>
        <charset val="136"/>
      </rPr>
      <t>以上</t>
    </r>
    <r>
      <rPr>
        <sz val="10"/>
        <color theme="9" tint="-0.249977111117893"/>
        <rFont val="新細明體"/>
        <family val="3"/>
        <charset val="136"/>
      </rPr>
      <t>，不足請自行插入列</t>
    </r>
    <phoneticPr fontId="4" type="noConversion"/>
  </si>
  <si>
    <t>decimal</t>
    <phoneticPr fontId="4" type="noConversion"/>
  </si>
  <si>
    <t>smallint</t>
    <phoneticPr fontId="4" type="noConversion"/>
  </si>
  <si>
    <t>P.</t>
    <phoneticPr fontId="4" type="noConversion"/>
  </si>
  <si>
    <t>'Y'</t>
    <phoneticPr fontId="4" type="noConversion"/>
  </si>
  <si>
    <t>'N'</t>
    <phoneticPr fontId="4" type="noConversion"/>
  </si>
  <si>
    <t>'SYSOP'</t>
    <phoneticPr fontId="4" type="noConversion"/>
  </si>
  <si>
    <t>'SYSOP'</t>
  </si>
  <si>
    <t>nvarchar</t>
  </si>
  <si>
    <t>Y</t>
    <phoneticPr fontId="4" type="noConversion"/>
  </si>
  <si>
    <t>DLS_UAT</t>
    <phoneticPr fontId="4" type="noConversion"/>
  </si>
  <si>
    <t>流水號</t>
    <phoneticPr fontId="4" type="noConversion"/>
  </si>
  <si>
    <t>資料狀態</t>
    <phoneticPr fontId="4" type="noConversion"/>
  </si>
  <si>
    <t>'N'</t>
  </si>
  <si>
    <t>uniqueidentifier</t>
    <phoneticPr fontId="4" type="noConversion"/>
  </si>
  <si>
    <t>U_ID</t>
    <phoneticPr fontId="4" type="noConversion"/>
  </si>
  <si>
    <t>USER_ID</t>
    <phoneticPr fontId="4" type="noConversion"/>
  </si>
  <si>
    <t>EMP_ID</t>
    <phoneticPr fontId="4" type="noConversion"/>
  </si>
  <si>
    <t>AD_ID</t>
    <phoneticPr fontId="4" type="noConversion"/>
  </si>
  <si>
    <t>USER_NM</t>
    <phoneticPr fontId="4" type="noConversion"/>
  </si>
  <si>
    <t>USER_NM_E</t>
    <phoneticPr fontId="4" type="noConversion"/>
  </si>
  <si>
    <t>PWD</t>
    <phoneticPr fontId="4" type="noConversion"/>
  </si>
  <si>
    <t>EMAIL</t>
    <phoneticPr fontId="4" type="noConversion"/>
  </si>
  <si>
    <t>DEPT_ID</t>
    <phoneticPr fontId="4" type="noConversion"/>
  </si>
  <si>
    <t>ROLE_ID</t>
    <phoneticPr fontId="4" type="noConversion"/>
  </si>
  <si>
    <t>GROUP_ID</t>
    <phoneticPr fontId="4" type="noConversion"/>
  </si>
  <si>
    <t>IS_ACT</t>
    <phoneticPr fontId="4" type="noConversion"/>
  </si>
  <si>
    <t>LAST_LOGIN</t>
    <phoneticPr fontId="4" type="noConversion"/>
  </si>
  <si>
    <t>LAST_PWD_CHG</t>
    <phoneticPr fontId="4" type="noConversion"/>
  </si>
  <si>
    <t>AD帳號</t>
    <phoneticPr fontId="4" type="noConversion"/>
  </si>
  <si>
    <t>員工編號</t>
    <phoneticPr fontId="4" type="noConversion"/>
  </si>
  <si>
    <t>系統ID</t>
    <phoneticPr fontId="4" type="noConversion"/>
  </si>
  <si>
    <t>T18038</t>
    <phoneticPr fontId="4" type="noConversion"/>
  </si>
  <si>
    <t>brian_li</t>
    <phoneticPr fontId="4" type="noConversion"/>
  </si>
  <si>
    <t>系統使用者代號</t>
    <phoneticPr fontId="4" type="noConversion"/>
  </si>
  <si>
    <t>SYS_USER</t>
    <phoneticPr fontId="4" type="noConversion"/>
  </si>
  <si>
    <t>系統使用者</t>
    <phoneticPr fontId="4" type="noConversion"/>
  </si>
  <si>
    <t>中文姓名</t>
    <phoneticPr fontId="4" type="noConversion"/>
  </si>
  <si>
    <t>英文姓名</t>
    <phoneticPr fontId="4" type="noConversion"/>
  </si>
  <si>
    <t>密碼</t>
    <phoneticPr fontId="4" type="noConversion"/>
  </si>
  <si>
    <t>信箱</t>
    <phoneticPr fontId="4" type="noConversion"/>
  </si>
  <si>
    <t>部門ID</t>
    <phoneticPr fontId="4" type="noConversion"/>
  </si>
  <si>
    <t>角色ID</t>
    <phoneticPr fontId="4" type="noConversion"/>
  </si>
  <si>
    <t>群組ID</t>
    <phoneticPr fontId="4" type="noConversion"/>
  </si>
  <si>
    <t>是否啟用</t>
    <phoneticPr fontId="4" type="noConversion"/>
  </si>
  <si>
    <t>最後登入時間</t>
    <phoneticPr fontId="4" type="noConversion"/>
  </si>
  <si>
    <t>最後更改密碼時間</t>
    <phoneticPr fontId="4" type="noConversion"/>
  </si>
  <si>
    <t>USER_STA</t>
    <phoneticPr fontId="4" type="noConversion"/>
  </si>
  <si>
    <t>參考 SYS_PARAM</t>
    <phoneticPr fontId="4" type="noConversion"/>
  </si>
  <si>
    <t>建檔人員</t>
    <phoneticPr fontId="4" type="noConversion"/>
  </si>
  <si>
    <t>建檔時間</t>
    <phoneticPr fontId="4" type="noConversion"/>
  </si>
  <si>
    <t>修改時間</t>
    <phoneticPr fontId="4" type="noConversion"/>
  </si>
  <si>
    <t>修改人員</t>
    <phoneticPr fontId="4" type="noConversion"/>
  </si>
  <si>
    <t>Y</t>
    <phoneticPr fontId="4" type="noConversion"/>
  </si>
  <si>
    <t>USER_TIL</t>
    <phoneticPr fontId="4" type="noConversion"/>
  </si>
  <si>
    <t>USER_TEL</t>
    <phoneticPr fontId="4" type="noConversion"/>
  </si>
  <si>
    <t>稱謂</t>
    <phoneticPr fontId="4" type="noConversion"/>
  </si>
  <si>
    <t>先生、小姐</t>
    <phoneticPr fontId="4" type="noConversion"/>
  </si>
  <si>
    <t>電話</t>
    <phoneticPr fontId="4" type="noConversion"/>
  </si>
  <si>
    <t>USER_TEL_EXT</t>
    <phoneticPr fontId="4" type="noConversion"/>
  </si>
  <si>
    <t>varchar</t>
    <phoneticPr fontId="4" type="noConversion"/>
  </si>
  <si>
    <t>分機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</si>
</sst>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name val="微軟正黑體"/>
      <family val="2"/>
      <charset val="136"/>
    </font>
    <font>
      <sz val="11"/>
      <name val="微軟正黑體"/>
      <family val="2"/>
      <charset val="136"/>
    </font>
    <font>
      <u/>
      <sz val="11"/>
      <color indexed="12"/>
      <name val="微軟正黑體"/>
      <family val="2"/>
      <charset val="136"/>
    </font>
    <font>
      <u/>
      <sz val="11"/>
      <color theme="11"/>
      <name val="微軟正黑體"/>
      <family val="2"/>
      <charset val="136"/>
    </font>
    <font>
      <sz val="12"/>
      <name val="Consolas"/>
      <family val="3"/>
    </font>
    <font>
      <b/>
      <sz val="12"/>
      <name val="Consolas"/>
      <family val="3"/>
    </font>
    <font>
      <sz val="10"/>
      <color theme="9" tint="-0.249977111117893"/>
      <name val="Consolas"/>
      <family val="3"/>
    </font>
    <font>
      <sz val="10"/>
      <color theme="9" tint="-0.249977111117893"/>
      <name val="細明體"/>
      <family val="3"/>
      <charset val="136"/>
    </font>
    <font>
      <sz val="10"/>
      <color theme="9" tint="-0.249977111117893"/>
      <name val="新細明體"/>
      <family val="3"/>
      <charset val="136"/>
    </font>
    <font>
      <sz val="10"/>
      <color theme="9" tint="-0.249977111117893"/>
      <name val="Segoe UI Symbol"/>
      <family val="3"/>
    </font>
    <font>
      <b/>
      <sz val="12"/>
      <name val="微軟正黑體"/>
      <family val="2"/>
      <charset val="136"/>
    </font>
    <font>
      <sz val="12"/>
      <color theme="9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theme="9"/>
      </top>
      <bottom/>
      <diagonal/>
    </border>
    <border>
      <left/>
      <right/>
      <top/>
      <bottom style="thick">
        <color theme="9"/>
      </bottom>
      <diagonal/>
    </border>
  </borders>
  <cellStyleXfs count="1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3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9">
    <xf numFmtId="0" fontId="0" fillId="0" borderId="0" xfId="0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justify" vertical="center" wrapText="1"/>
    </xf>
    <xf numFmtId="49" fontId="11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2" fillId="0" borderId="0" xfId="0" applyFont="1" applyBorder="1">
      <alignment vertical="center"/>
    </xf>
    <xf numFmtId="0" fontId="12" fillId="0" borderId="0" xfId="0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shrinkToFit="1"/>
    </xf>
    <xf numFmtId="49" fontId="12" fillId="4" borderId="1" xfId="0" applyNumberFormat="1" applyFont="1" applyFill="1" applyBorder="1" applyAlignment="1">
      <alignment horizontal="center" vertical="center" shrinkToFit="1"/>
    </xf>
    <xf numFmtId="0" fontId="11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justify" vertical="center" wrapText="1"/>
    </xf>
    <xf numFmtId="0" fontId="11" fillId="0" borderId="2" xfId="0" quotePrefix="1" applyFont="1" applyFill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1" fillId="6" borderId="0" xfId="0" applyFont="1" applyFill="1">
      <alignment vertical="center"/>
    </xf>
    <xf numFmtId="0" fontId="11" fillId="6" borderId="0" xfId="0" applyFont="1" applyFill="1" applyBorder="1" applyAlignment="1">
      <alignment horizontal="left" vertical="center"/>
    </xf>
    <xf numFmtId="0" fontId="11" fillId="6" borderId="0" xfId="0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/>
    </xf>
    <xf numFmtId="0" fontId="11" fillId="7" borderId="0" xfId="0" applyFont="1" applyFill="1" applyBorder="1" applyAlignment="1">
      <alignment vertical="center"/>
    </xf>
    <xf numFmtId="0" fontId="11" fillId="7" borderId="0" xfId="0" applyFont="1" applyFill="1">
      <alignment vertical="center"/>
    </xf>
    <xf numFmtId="0" fontId="17" fillId="0" borderId="0" xfId="0" applyFont="1" applyAlignment="1">
      <alignment horizontal="center" vertical="center"/>
    </xf>
    <xf numFmtId="0" fontId="17" fillId="8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justify" vertical="center" wrapText="1"/>
    </xf>
    <xf numFmtId="0" fontId="8" fillId="0" borderId="2" xfId="0" applyFont="1" applyFill="1" applyBorder="1" applyAlignment="1">
      <alignment horizontal="justify" vertical="center" wrapText="1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quotePrefix="1" applyFont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</cellXfs>
  <cellStyles count="14">
    <cellStyle name="一般" xfId="0" builtinId="0"/>
    <cellStyle name="一般 4 2" xfId="12" xr:uid="{00000000-0005-0000-0000-000001000000}"/>
    <cellStyle name="一般 4 2 2" xfId="13" xr:uid="{00000000-0005-0000-0000-000002000000}"/>
    <cellStyle name="已瀏覽過的超連結" xfId="11" builtinId="9" customBuiltin="1"/>
    <cellStyle name="好_分期加扣項資料檔" xfId="1" xr:uid="{00000000-0005-0000-0000-000004000000}"/>
    <cellStyle name="好_員工薪資單主檔" xfId="2" xr:uid="{00000000-0005-0000-0000-000005000000}"/>
    <cellStyle name="好_員工薪資單明細檔" xfId="3" xr:uid="{00000000-0005-0000-0000-000006000000}"/>
    <cellStyle name="好_變動加扣項資料檔" xfId="4" xr:uid="{00000000-0005-0000-0000-000007000000}"/>
    <cellStyle name="常规_Sheet4_19" xfId="5" xr:uid="{00000000-0005-0000-0000-000008000000}"/>
    <cellStyle name="超連結" xfId="6" builtinId="8" customBuiltin="1"/>
    <cellStyle name="壞_分期加扣項資料檔" xfId="7" xr:uid="{00000000-0005-0000-0000-00000A000000}"/>
    <cellStyle name="壞_員工薪資單主檔" xfId="8" xr:uid="{00000000-0005-0000-0000-00000B000000}"/>
    <cellStyle name="壞_員工薪資單明細檔" xfId="9" xr:uid="{00000000-0005-0000-0000-00000C000000}"/>
    <cellStyle name="壞_變動加扣項資料檔" xfId="10" xr:uid="{00000000-0005-0000-0000-00000D000000}"/>
  </cellStyles>
  <dxfs count="0"/>
  <tableStyles count="0" defaultTableStyle="TableStyleMedium2" defaultPivotStyle="PivotStyleLight16"/>
  <colors>
    <mruColors>
      <color rgb="FF0000FF"/>
      <color rgb="FFFFFFCC"/>
      <color rgb="FFF6F9CF"/>
      <color rgb="FFFBFDF5"/>
      <color rgb="FFF3F9E3"/>
      <color rgb="FFF6FADA"/>
      <color rgb="FFE6F3C3"/>
      <color rgb="FFDCF0C6"/>
      <color rgb="FFFFF0F0"/>
      <color rgb="FFFFE1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>
    <tabColor theme="9"/>
    <outlinePr summaryBelow="0" summaryRight="0"/>
    <pageSetUpPr fitToPage="1"/>
  </sheetPr>
  <dimension ref="A1:Q101"/>
  <sheetViews>
    <sheetView tabSelected="1" zoomScale="110" zoomScaleNormal="110" workbookViewId="0">
      <selection activeCell="E20" sqref="E20"/>
    </sheetView>
  </sheetViews>
  <sheetFormatPr defaultColWidth="9" defaultRowHeight="15.75"/>
  <cols>
    <col min="1" max="1" width="22.5" style="7" customWidth="1"/>
    <col min="2" max="3" width="3.875" style="8" customWidth="1"/>
    <col min="4" max="4" width="20.875" style="7" bestFit="1" customWidth="1"/>
    <col min="5" max="5" width="5.875" style="8" customWidth="1"/>
    <col min="6" max="6" width="29.375" style="7" customWidth="1"/>
    <col min="7" max="7" width="25" style="7" customWidth="1"/>
    <col min="8" max="8" width="6.875" style="7" customWidth="1"/>
    <col min="9" max="9" width="12" style="7" customWidth="1"/>
    <col min="10" max="12" width="4.25" style="7" customWidth="1"/>
    <col min="13" max="13" width="2.625" style="7" customWidth="1"/>
    <col min="14" max="14" width="3.75" style="1" customWidth="1"/>
    <col min="15" max="15" width="21" style="8" customWidth="1"/>
    <col min="16" max="16" width="8.875" style="8" customWidth="1"/>
    <col min="17" max="17" width="10.875" style="8" customWidth="1"/>
    <col min="18" max="16384" width="9" style="7"/>
  </cols>
  <sheetData>
    <row r="1" spans="1:17">
      <c r="A1" s="16" t="s">
        <v>2</v>
      </c>
      <c r="B1" s="46" t="s">
        <v>70</v>
      </c>
      <c r="C1" s="46"/>
      <c r="D1" s="46"/>
      <c r="E1" s="6"/>
      <c r="F1" s="16" t="s">
        <v>17</v>
      </c>
      <c r="G1" s="6" t="s">
        <v>45</v>
      </c>
      <c r="H1" s="44" t="s">
        <v>16</v>
      </c>
      <c r="I1" s="44"/>
      <c r="J1" s="48" t="s">
        <v>21</v>
      </c>
      <c r="K1" s="48"/>
      <c r="L1" s="48"/>
    </row>
    <row r="2" spans="1:17" ht="16.5" thickBot="1">
      <c r="A2" s="16" t="s">
        <v>18</v>
      </c>
      <c r="B2" s="47" t="s">
        <v>71</v>
      </c>
      <c r="C2" s="47"/>
      <c r="D2" s="47"/>
      <c r="E2" s="6"/>
      <c r="F2" s="4"/>
      <c r="G2" s="6"/>
      <c r="H2" s="44" t="s">
        <v>20</v>
      </c>
      <c r="I2" s="44"/>
      <c r="J2" s="45" t="s">
        <v>2</v>
      </c>
      <c r="K2" s="45"/>
      <c r="L2" s="45"/>
    </row>
    <row r="3" spans="1:17" s="14" customFormat="1" ht="16.5" thickTop="1">
      <c r="A3" s="17" t="s">
        <v>19</v>
      </c>
      <c r="B3" s="17" t="s">
        <v>0</v>
      </c>
      <c r="C3" s="17" t="s">
        <v>1</v>
      </c>
      <c r="D3" s="17" t="s">
        <v>20</v>
      </c>
      <c r="E3" s="19" t="s">
        <v>24</v>
      </c>
      <c r="F3" s="17" t="s">
        <v>18</v>
      </c>
      <c r="G3" s="17" t="s">
        <v>23</v>
      </c>
      <c r="H3" s="18" t="s">
        <v>22</v>
      </c>
      <c r="I3" s="18" t="s">
        <v>25</v>
      </c>
      <c r="J3" s="17"/>
      <c r="K3" s="17" t="s">
        <v>3</v>
      </c>
      <c r="L3" s="17"/>
      <c r="M3" s="17"/>
      <c r="N3" s="39" t="s">
        <v>38</v>
      </c>
      <c r="O3" s="15"/>
      <c r="P3" s="15"/>
      <c r="Q3" s="15"/>
    </row>
    <row r="4" spans="1:17" s="10" customFormat="1">
      <c r="A4" s="9" t="s">
        <v>50</v>
      </c>
      <c r="B4" s="6" t="s">
        <v>10</v>
      </c>
      <c r="C4" s="6" t="s">
        <v>10</v>
      </c>
      <c r="D4" s="10" t="s">
        <v>9</v>
      </c>
      <c r="E4" s="6"/>
      <c r="F4" s="11" t="s">
        <v>46</v>
      </c>
      <c r="G4" s="36" t="s">
        <v>66</v>
      </c>
      <c r="H4" s="6" t="s">
        <v>10</v>
      </c>
      <c r="I4" s="6"/>
      <c r="J4" s="12"/>
      <c r="K4" s="12"/>
      <c r="L4" s="12"/>
      <c r="N4" s="38"/>
      <c r="O4" s="8"/>
      <c r="P4" s="8"/>
      <c r="Q4" s="6"/>
    </row>
    <row r="5" spans="1:17" s="10" customFormat="1">
      <c r="A5" s="9" t="s">
        <v>52</v>
      </c>
      <c r="B5" s="40"/>
      <c r="C5" s="40"/>
      <c r="D5" s="10" t="s">
        <v>43</v>
      </c>
      <c r="E5" s="40">
        <v>20</v>
      </c>
      <c r="F5" s="11" t="s">
        <v>65</v>
      </c>
      <c r="G5" s="36" t="s">
        <v>67</v>
      </c>
      <c r="H5" s="40" t="s">
        <v>44</v>
      </c>
      <c r="I5" s="40"/>
      <c r="J5" s="12"/>
      <c r="K5" s="12"/>
      <c r="L5" s="12"/>
      <c r="N5" s="40"/>
      <c r="O5" s="8"/>
      <c r="P5" s="8"/>
      <c r="Q5" s="40"/>
    </row>
    <row r="6" spans="1:17" s="10" customFormat="1">
      <c r="A6" s="9" t="s">
        <v>53</v>
      </c>
      <c r="B6" s="40"/>
      <c r="C6" s="40"/>
      <c r="D6" s="10" t="s">
        <v>43</v>
      </c>
      <c r="E6" s="40">
        <v>20</v>
      </c>
      <c r="F6" s="11" t="s">
        <v>64</v>
      </c>
      <c r="G6" s="36" t="s">
        <v>68</v>
      </c>
      <c r="H6" s="40" t="s">
        <v>44</v>
      </c>
      <c r="I6" s="40"/>
      <c r="J6" s="12"/>
      <c r="K6" s="12"/>
      <c r="L6" s="12"/>
      <c r="N6" s="40"/>
      <c r="O6" s="8"/>
      <c r="P6" s="8"/>
      <c r="Q6" s="40"/>
    </row>
    <row r="7" spans="1:17" s="10" customFormat="1">
      <c r="A7" s="9" t="s">
        <v>51</v>
      </c>
      <c r="B7" s="38"/>
      <c r="C7" s="38"/>
      <c r="D7" s="10" t="s">
        <v>43</v>
      </c>
      <c r="E7" s="38">
        <v>20</v>
      </c>
      <c r="F7" s="11" t="s">
        <v>69</v>
      </c>
      <c r="G7" s="36"/>
      <c r="H7" s="6"/>
      <c r="I7" s="6"/>
      <c r="J7" s="12"/>
      <c r="K7" s="12"/>
      <c r="L7" s="12"/>
      <c r="N7" s="38"/>
      <c r="O7" s="36"/>
      <c r="P7" s="8"/>
      <c r="Q7" s="6"/>
    </row>
    <row r="8" spans="1:17" s="10" customFormat="1">
      <c r="A8" s="9" t="s">
        <v>54</v>
      </c>
      <c r="B8" s="38"/>
      <c r="C8" s="38"/>
      <c r="D8" s="10" t="s">
        <v>8</v>
      </c>
      <c r="E8" s="38">
        <v>10</v>
      </c>
      <c r="F8" s="11" t="s">
        <v>72</v>
      </c>
      <c r="G8" s="36"/>
      <c r="H8" s="38"/>
      <c r="I8" s="6"/>
      <c r="J8" s="12"/>
      <c r="K8" s="12"/>
      <c r="L8" s="12"/>
      <c r="N8" s="38"/>
      <c r="O8" s="36"/>
      <c r="P8" s="8"/>
      <c r="Q8" s="6"/>
    </row>
    <row r="9" spans="1:17" s="10" customFormat="1">
      <c r="A9" s="9" t="s">
        <v>55</v>
      </c>
      <c r="B9" s="6"/>
      <c r="C9" s="6"/>
      <c r="D9" s="10" t="s">
        <v>8</v>
      </c>
      <c r="E9" s="6">
        <v>20</v>
      </c>
      <c r="F9" s="11" t="s">
        <v>73</v>
      </c>
      <c r="G9" s="36"/>
      <c r="H9" s="6"/>
      <c r="I9" s="6"/>
      <c r="J9" s="12"/>
      <c r="K9" s="12"/>
      <c r="L9" s="12"/>
      <c r="N9" s="38"/>
      <c r="O9" s="36"/>
      <c r="P9" s="8"/>
      <c r="Q9" s="6"/>
    </row>
    <row r="10" spans="1:17" s="10" customFormat="1">
      <c r="A10" s="9" t="s">
        <v>56</v>
      </c>
      <c r="B10" s="6"/>
      <c r="C10" s="6"/>
      <c r="D10" s="10" t="s">
        <v>8</v>
      </c>
      <c r="E10" s="6">
        <v>50</v>
      </c>
      <c r="F10" s="11" t="s">
        <v>74</v>
      </c>
      <c r="G10" s="36"/>
      <c r="H10" s="6" t="s">
        <v>88</v>
      </c>
      <c r="I10" s="6"/>
      <c r="J10" s="12"/>
      <c r="K10" s="12"/>
      <c r="L10" s="12"/>
      <c r="N10" s="38"/>
      <c r="O10" s="36"/>
      <c r="P10" s="8"/>
      <c r="Q10" s="6"/>
    </row>
    <row r="11" spans="1:17" s="10" customFormat="1">
      <c r="A11" s="9" t="s">
        <v>57</v>
      </c>
      <c r="B11" s="6"/>
      <c r="C11" s="6"/>
      <c r="D11" s="10" t="s">
        <v>43</v>
      </c>
      <c r="E11" s="6">
        <v>100</v>
      </c>
      <c r="F11" s="11" t="s">
        <v>75</v>
      </c>
      <c r="G11" s="36"/>
      <c r="H11" s="6" t="s">
        <v>88</v>
      </c>
      <c r="I11" s="6"/>
      <c r="J11" s="12"/>
      <c r="K11" s="12"/>
      <c r="L11" s="12"/>
      <c r="N11" s="38"/>
      <c r="O11" s="11"/>
      <c r="P11" s="8"/>
      <c r="Q11" s="6"/>
    </row>
    <row r="12" spans="1:17" s="10" customFormat="1">
      <c r="A12" s="9" t="s">
        <v>58</v>
      </c>
      <c r="B12" s="6"/>
      <c r="C12" s="6"/>
      <c r="D12" s="10" t="s">
        <v>8</v>
      </c>
      <c r="E12" s="6">
        <v>20</v>
      </c>
      <c r="F12" s="11" t="s">
        <v>76</v>
      </c>
      <c r="G12" s="36"/>
      <c r="H12" s="6"/>
      <c r="I12" s="6"/>
      <c r="J12" s="12"/>
      <c r="K12" s="12"/>
      <c r="L12" s="12"/>
      <c r="N12" s="38"/>
      <c r="O12" s="11"/>
      <c r="P12" s="8"/>
      <c r="Q12" s="6"/>
    </row>
    <row r="13" spans="1:17" s="10" customFormat="1">
      <c r="A13" s="9" t="s">
        <v>59</v>
      </c>
      <c r="B13" s="6"/>
      <c r="C13" s="6"/>
      <c r="D13" s="10" t="s">
        <v>8</v>
      </c>
      <c r="E13" s="40">
        <v>20</v>
      </c>
      <c r="F13" s="11" t="s">
        <v>77</v>
      </c>
      <c r="G13" s="36"/>
      <c r="H13" s="6"/>
      <c r="I13" s="6"/>
      <c r="J13" s="12"/>
      <c r="K13" s="12"/>
      <c r="L13" s="12"/>
      <c r="N13" s="38"/>
      <c r="O13" s="11"/>
      <c r="P13" s="8"/>
      <c r="Q13" s="6"/>
    </row>
    <row r="14" spans="1:17" s="10" customFormat="1">
      <c r="A14" s="9" t="s">
        <v>60</v>
      </c>
      <c r="B14" s="6"/>
      <c r="C14" s="6"/>
      <c r="D14" s="10" t="s">
        <v>8</v>
      </c>
      <c r="E14" s="40">
        <v>20</v>
      </c>
      <c r="F14" s="11" t="s">
        <v>78</v>
      </c>
      <c r="G14" s="36"/>
      <c r="H14" s="6"/>
      <c r="I14" s="6"/>
      <c r="J14" s="6"/>
      <c r="K14" s="6"/>
      <c r="L14" s="6"/>
      <c r="N14" s="38"/>
      <c r="O14" s="11"/>
      <c r="P14" s="8"/>
      <c r="Q14" s="6"/>
    </row>
    <row r="15" spans="1:17" s="10" customFormat="1">
      <c r="A15" s="9" t="s">
        <v>61</v>
      </c>
      <c r="B15" s="6"/>
      <c r="C15" s="6"/>
      <c r="D15" s="10" t="s">
        <v>14</v>
      </c>
      <c r="E15" s="40"/>
      <c r="F15" s="11" t="s">
        <v>79</v>
      </c>
      <c r="G15" s="36"/>
      <c r="H15" s="6"/>
      <c r="I15" s="6">
        <v>1</v>
      </c>
      <c r="J15" s="6"/>
      <c r="K15" s="6"/>
      <c r="L15" s="6"/>
      <c r="N15" s="38"/>
      <c r="O15" s="11"/>
      <c r="P15" s="8"/>
      <c r="Q15" s="6"/>
    </row>
    <row r="16" spans="1:17" s="10" customFormat="1">
      <c r="A16" s="9" t="s">
        <v>62</v>
      </c>
      <c r="B16" s="6"/>
      <c r="C16" s="6"/>
      <c r="D16" s="10" t="s">
        <v>6</v>
      </c>
      <c r="E16" s="40"/>
      <c r="F16" s="11" t="s">
        <v>80</v>
      </c>
      <c r="G16" s="36"/>
      <c r="H16" s="6"/>
      <c r="I16" s="42" t="s">
        <v>5</v>
      </c>
      <c r="J16" s="6"/>
      <c r="K16" s="6"/>
      <c r="L16" s="6"/>
      <c r="N16" s="38"/>
      <c r="O16" s="11"/>
      <c r="P16" s="8"/>
      <c r="Q16" s="6"/>
    </row>
    <row r="17" spans="1:17" s="10" customFormat="1">
      <c r="A17" s="9" t="s">
        <v>63</v>
      </c>
      <c r="B17" s="6"/>
      <c r="C17" s="6"/>
      <c r="D17" s="10" t="s">
        <v>6</v>
      </c>
      <c r="E17" s="40"/>
      <c r="F17" s="11" t="s">
        <v>81</v>
      </c>
      <c r="G17" s="36"/>
      <c r="H17" s="6"/>
      <c r="I17" s="42" t="s">
        <v>5</v>
      </c>
      <c r="J17" s="6"/>
      <c r="K17" s="6"/>
      <c r="L17" s="6"/>
      <c r="N17" s="38"/>
      <c r="O17" s="11"/>
      <c r="P17" s="8"/>
      <c r="Q17" s="6"/>
    </row>
    <row r="18" spans="1:17" s="10" customFormat="1">
      <c r="A18" s="9" t="s">
        <v>82</v>
      </c>
      <c r="B18" s="6"/>
      <c r="C18" s="6"/>
      <c r="D18" s="10" t="s">
        <v>43</v>
      </c>
      <c r="E18" s="6">
        <v>2</v>
      </c>
      <c r="F18" s="11" t="s">
        <v>47</v>
      </c>
      <c r="G18" s="36" t="s">
        <v>83</v>
      </c>
      <c r="H18" s="6"/>
      <c r="I18" s="6" t="s">
        <v>48</v>
      </c>
      <c r="J18" s="6"/>
      <c r="K18" s="6"/>
      <c r="L18" s="6"/>
      <c r="N18" s="38" t="s">
        <v>4</v>
      </c>
      <c r="O18" s="8"/>
      <c r="P18" s="8"/>
      <c r="Q18" s="6"/>
    </row>
    <row r="19" spans="1:17" s="10" customFormat="1">
      <c r="A19" s="9" t="s">
        <v>89</v>
      </c>
      <c r="B19" s="42"/>
      <c r="C19" s="42"/>
      <c r="D19" s="10" t="s">
        <v>43</v>
      </c>
      <c r="E19" s="42">
        <v>10</v>
      </c>
      <c r="F19" s="11" t="s">
        <v>91</v>
      </c>
      <c r="G19" s="36" t="s">
        <v>92</v>
      </c>
      <c r="H19" s="42"/>
      <c r="I19" s="42"/>
      <c r="J19" s="42"/>
      <c r="K19" s="42"/>
      <c r="L19" s="42"/>
      <c r="N19" s="42"/>
      <c r="O19" s="8"/>
      <c r="P19" s="8"/>
      <c r="Q19" s="42"/>
    </row>
    <row r="20" spans="1:17" s="10" customFormat="1">
      <c r="A20" s="9" t="s">
        <v>90</v>
      </c>
      <c r="B20" s="42"/>
      <c r="C20" s="42"/>
      <c r="D20" s="10" t="s">
        <v>95</v>
      </c>
      <c r="E20" s="42">
        <v>50</v>
      </c>
      <c r="F20" s="11" t="s">
        <v>93</v>
      </c>
      <c r="G20" s="36"/>
      <c r="H20" s="42"/>
      <c r="I20" s="42"/>
      <c r="J20" s="42"/>
      <c r="K20" s="42"/>
      <c r="L20" s="42"/>
      <c r="N20" s="42"/>
      <c r="O20" s="8"/>
      <c r="P20" s="8"/>
      <c r="Q20" s="42"/>
    </row>
    <row r="21" spans="1:17" s="10" customFormat="1">
      <c r="A21" s="9" t="s">
        <v>94</v>
      </c>
      <c r="B21" s="43"/>
      <c r="C21" s="43"/>
      <c r="D21" s="10" t="s">
        <v>95</v>
      </c>
      <c r="E21" s="43">
        <v>10</v>
      </c>
      <c r="F21" s="11" t="s">
        <v>96</v>
      </c>
      <c r="G21" s="36"/>
      <c r="H21" s="43"/>
      <c r="I21" s="43"/>
      <c r="J21" s="43"/>
      <c r="K21" s="43"/>
      <c r="L21" s="43"/>
      <c r="N21" s="43"/>
      <c r="O21" s="8"/>
      <c r="P21" s="8"/>
      <c r="Q21" s="43"/>
    </row>
    <row r="22" spans="1:17" s="10" customFormat="1">
      <c r="A22" s="9" t="s">
        <v>31</v>
      </c>
      <c r="B22" s="6"/>
      <c r="C22" s="6"/>
      <c r="D22" s="10" t="s">
        <v>8</v>
      </c>
      <c r="E22" s="6">
        <v>20</v>
      </c>
      <c r="F22" s="11" t="s">
        <v>84</v>
      </c>
      <c r="G22" s="36"/>
      <c r="H22" s="6" t="s">
        <v>4</v>
      </c>
      <c r="I22" s="6" t="s">
        <v>42</v>
      </c>
      <c r="J22" s="6"/>
      <c r="K22" s="6"/>
      <c r="L22" s="6"/>
      <c r="N22" s="38"/>
      <c r="O22" s="8"/>
      <c r="P22" s="8"/>
      <c r="Q22" s="6"/>
    </row>
    <row r="23" spans="1:17" s="10" customFormat="1">
      <c r="A23" s="9" t="s">
        <v>32</v>
      </c>
      <c r="B23" s="6"/>
      <c r="C23" s="6"/>
      <c r="D23" s="10" t="s">
        <v>6</v>
      </c>
      <c r="E23" s="6"/>
      <c r="F23" s="11" t="s">
        <v>85</v>
      </c>
      <c r="G23" s="36"/>
      <c r="H23" s="6" t="s">
        <v>4</v>
      </c>
      <c r="I23" s="6" t="s">
        <v>5</v>
      </c>
      <c r="J23" s="6"/>
      <c r="K23" s="6"/>
      <c r="L23" s="6"/>
      <c r="N23" s="38"/>
      <c r="O23" s="8"/>
      <c r="P23" s="8"/>
      <c r="Q23" s="6"/>
    </row>
    <row r="24" spans="1:17" s="10" customFormat="1">
      <c r="A24" s="9" t="s">
        <v>33</v>
      </c>
      <c r="B24" s="6"/>
      <c r="C24" s="6"/>
      <c r="D24" s="10" t="s">
        <v>8</v>
      </c>
      <c r="E24" s="6">
        <v>20</v>
      </c>
      <c r="F24" s="11" t="s">
        <v>87</v>
      </c>
      <c r="G24" s="36"/>
      <c r="H24" s="6"/>
      <c r="I24" s="6"/>
      <c r="J24" s="6"/>
      <c r="K24" s="6"/>
      <c r="L24" s="6"/>
      <c r="N24" s="38"/>
      <c r="O24" s="8"/>
      <c r="P24" s="8"/>
      <c r="Q24" s="6"/>
    </row>
    <row r="25" spans="1:17" s="10" customFormat="1">
      <c r="A25" s="9" t="s">
        <v>34</v>
      </c>
      <c r="B25" s="6"/>
      <c r="C25" s="6"/>
      <c r="D25" s="10" t="s">
        <v>6</v>
      </c>
      <c r="E25" s="6"/>
      <c r="F25" s="11" t="s">
        <v>86</v>
      </c>
      <c r="G25" s="36"/>
      <c r="H25" s="6"/>
      <c r="I25" s="6"/>
      <c r="J25" s="6"/>
      <c r="K25" s="6"/>
      <c r="L25" s="6"/>
      <c r="N25" s="38"/>
      <c r="O25" s="8"/>
      <c r="P25" s="8"/>
      <c r="Q25" s="6"/>
    </row>
    <row r="26" spans="1:17" s="10" customFormat="1" ht="16.5" thickBot="1">
      <c r="A26" s="20"/>
      <c r="B26" s="21"/>
      <c r="C26" s="21"/>
      <c r="D26" s="22"/>
      <c r="E26" s="21"/>
      <c r="F26" s="23"/>
      <c r="G26" s="37"/>
      <c r="H26" s="21"/>
      <c r="I26" s="24"/>
      <c r="J26" s="21"/>
      <c r="K26" s="21"/>
      <c r="L26" s="21"/>
      <c r="M26" s="22"/>
      <c r="N26" s="38"/>
      <c r="O26" s="8"/>
      <c r="P26" s="8"/>
      <c r="Q26" s="6"/>
    </row>
    <row r="27" spans="1:17" ht="16.5" thickTop="1">
      <c r="L27" s="25" t="s">
        <v>35</v>
      </c>
      <c r="M27" s="35" t="s">
        <v>7</v>
      </c>
    </row>
    <row r="51" spans="15:16">
      <c r="O51" s="6"/>
      <c r="P51" s="6"/>
    </row>
    <row r="70" spans="15:17">
      <c r="O70" s="13"/>
      <c r="P70" s="13"/>
      <c r="Q70" s="6"/>
    </row>
    <row r="101" spans="15:17">
      <c r="O101" s="13"/>
      <c r="P101" s="13"/>
      <c r="Q101" s="6"/>
    </row>
  </sheetData>
  <mergeCells count="6">
    <mergeCell ref="H1:I1"/>
    <mergeCell ref="H2:I2"/>
    <mergeCell ref="J2:L2"/>
    <mergeCell ref="B1:D1"/>
    <mergeCell ref="B2:D2"/>
    <mergeCell ref="J1:L1"/>
  </mergeCells>
  <phoneticPr fontId="4" type="noConversion"/>
  <pageMargins left="0.39370078740157483" right="0.39370078740157483" top="0.39370078740157483" bottom="0.39370078740157483" header="0.19685039370078741" footer="0.19685039370078741"/>
  <pageSetup paperSize="9" scale="89" fitToHeight="0" orientation="portrait" r:id="rId1"/>
  <headerFooter>
    <oddFooter>&amp;C&amp;"微軟正黑體,標準"- &amp;P -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01F8FCF-CB14-4F10-8770-B87B9FAD4A24}">
          <x14:formula1>
            <xm:f>Data!$D$1:$D$32</xm:f>
          </x14:formula1>
          <xm:sqref>J2:L2</xm:sqref>
        </x14:dataValidation>
        <x14:dataValidation type="list" allowBlank="1" showInputMessage="1" showErrorMessage="1" xr:uid="{A896AF08-F4A5-4E4E-BBB9-30E28224E2DA}">
          <x14:formula1>
            <xm:f>Data!$A$1:$A$33</xm:f>
          </x14:formula1>
          <xm:sqref>D4:D26</xm:sqref>
        </x14:dataValidation>
        <x14:dataValidation type="list" allowBlank="1" showInputMessage="1" showErrorMessage="1" xr:uid="{BC6A188F-74BD-4A76-AD3F-1D96A4C2871A}">
          <x14:formula1>
            <xm:f>Data!$C$1:$C$26</xm:f>
          </x14:formula1>
          <xm:sqref>I4:I26</xm:sqref>
        </x14:dataValidation>
        <x14:dataValidation type="list" allowBlank="1" showInputMessage="1" showErrorMessage="1" xr:uid="{D7AE23C9-3837-47E8-90BF-E44B02DC077E}">
          <x14:formula1>
            <xm:f>Data!$B$1:$B$12</xm:f>
          </x14:formula1>
          <xm:sqref>N4:N26 B4:C26 H4:H26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>
    <tabColor theme="6" tint="0.79998168889431442"/>
    <outlinePr summaryBelow="0" summaryRight="0"/>
  </sheetPr>
  <dimension ref="A1:D33"/>
  <sheetViews>
    <sheetView workbookViewId="0">
      <selection activeCell="A6" sqref="A6:D27"/>
    </sheetView>
  </sheetViews>
  <sheetFormatPr defaultColWidth="9" defaultRowHeight="15.75"/>
  <cols>
    <col min="1" max="1" width="2.625" style="1" customWidth="1"/>
    <col min="2" max="2" width="104.375" style="26" customWidth="1"/>
    <col min="3" max="3" width="5.125" style="1" customWidth="1"/>
    <col min="4" max="4" width="102.375" style="31" customWidth="1"/>
    <col min="5" max="16384" width="9" style="1"/>
  </cols>
  <sheetData>
    <row r="1" spans="1:4" s="32" customFormat="1" ht="27" customHeight="1">
      <c r="B1" s="33" t="str">
        <f>CONCATENATE("-- Create Table --")</f>
        <v>-- Create Table --</v>
      </c>
      <c r="D1" s="34" t="str">
        <f>CONCATENATE("-- Modify Description --")</f>
        <v>-- Modify Description --</v>
      </c>
    </row>
    <row r="2" spans="1:4">
      <c r="B2" s="27" t="str">
        <f>CONCATENATE("-- USE [",schema!$G1,"]; ","     --","[",schema!$B1,"](",schema!$B2,")")</f>
        <v>-- USE [DLS_UAT];      --[SYS_USER](系統使用者)</v>
      </c>
      <c r="C2" s="2"/>
      <c r="D2" s="29"/>
    </row>
    <row r="3" spans="1:4" ht="31.5">
      <c r="B3" s="28" t="str">
        <f>CONCATENATE("If exists (SELECT * FROM dbo.sysobjects WHERE id = object_id(N'[dbo].[",schema!$B1,"]') ) Drop Table [dbo].[",schema!$B1,"]; ")</f>
        <v xml:space="preserve">If exists (SELECT * FROM dbo.sysobjects WHERE id = object_id(N'[dbo].[SYS_USER]') ) Drop Table [dbo].[SYS_USER]; </v>
      </c>
      <c r="C3" s="2"/>
      <c r="D3" s="29"/>
    </row>
    <row r="4" spans="1:4" s="5" customFormat="1">
      <c r="A4" s="1"/>
      <c r="B4" s="27" t="str">
        <f>CONCATENATE(" CREATE TABLE [dbo].[",schema!$B1,"]", " (")</f>
        <v xml:space="preserve"> CREATE TABLE [dbo].[SYS_USER] (</v>
      </c>
      <c r="C4" s="2"/>
      <c r="D4" s="30" t="str">
        <f>IF(schema!$A3&lt;&gt;"",CONCATENATE(IF(A3="-","--",""),"If exists (SELECT * FROM sys.fn_listextendedproperty(","N'MS_Description', ","N'SCHEMA', ","N'dbo', ","N'TABLE', ","N'",schema!$B$1,"', NULL, NULL) ", ")") &amp; CONCATENATE(" EXEC sys.sp_dropextendedproperty"," ","@name=N'MS_Description', ","@level0type=N'SCHEMA', ","@level0name=N'dbo', ","@level1type=N'TABLE', ","@level1name=N'",schema!$B$1,"' ")  &amp; CONCATENATE(" EXEC sys.sp_addextendedproperty"," ","@name=N'MS_Description', ","@value=N'",schema!$B2,IF($A3="+","（"&amp;SUBSTITUTE(schema!$J3,CHAR(10),"；")&amp;"）",""),"', ","@level0type=N'SCHEMA', ","@level0name=N'dbo', ","@level1type=N'TABLE', ","@level1name=N'",schema!$B$1,"' "),"")</f>
        <v xml:space="preserve">If exists (SELECT * FROM sys.fn_listextendedproperty(N'MS_Description', N'SCHEMA', N'dbo', N'TABLE', N'SYS_USER', NULL, NULL) ) EXEC sys.sp_dropextendedproperty @name=N'MS_Description', @level0type=N'SCHEMA', @level0name=N'dbo', @level1type=N'TABLE', @level1name=N'SYS_USER'  EXEC sys.sp_addextendedproperty @name=N'MS_Description', @value=N'系統使用者', @level0type=N'SCHEMA', @level0name=N'dbo', @level1type=N'TABLE', @level1name=N'SYS_USER' </v>
      </c>
    </row>
    <row r="5" spans="1:4">
      <c r="B5" s="27"/>
      <c r="C5" s="2"/>
      <c r="D5" s="30"/>
    </row>
    <row r="6" spans="1:4" s="5" customFormat="1">
      <c r="A6" s="1"/>
      <c r="B6" s="27" t="str">
        <f>IF(schema!$A4&lt;&gt;"",CONCATENATE(IF(schema!$A6="-","--",""),"  [", schema!$A4, "] [",schema!$D4,"]",IF(schema!$E4&lt;&gt;"","(",""),schema!$E4,IF(schema!$E4&lt;&gt;"",")",""),IF(schema!$H4="Y","  NOT ", "  "),"NULL",IF(schema!$I4&lt;&gt;"",CONCATENATE(" CONSTRAINT [DF_",schema!$B$1,"_",schema!$A4,"] DEFAULT ",schema!$I4),""),IF(schema!$C4&lt;&gt;"", " IDENTITY(1,1)",""),IF(AND(schema!$B5="",schema!$M6="E"),"",",")),"")</f>
        <v xml:space="preserve">  [U_ID] [int]  NOT NULL IDENTITY(1,1),</v>
      </c>
      <c r="C6" s="1"/>
      <c r="D6" s="30" t="str">
        <f>IF(schema!$A4&lt;&gt;"",CONCATENATE(IF(A4="-","--",""),"If exists (SELECT * FROM sys.fn_listextendedproperty(","N'MS_Description', ","N'SCHEMA', ","N'dbo', ","N'TABLE', ","N'",schema!$B$1,"', ","N'COLUMN', ","N'",schema!$A4,"') ", ")") &amp; CONCATENATE(" EXEC sys.sp_dropextendedproperty"," ","@name=N'MS_Description', ","@level0type=N'SCHEMA', ","@level0name=N'dbo', ","@level1type=N'TABLE', ","@level1name=N'",schema!$B$1,"', ","@level2type=N'COLUMN', ","@level2name=N'",schema!$A4,"' ")  &amp; CONCATENATE(" EXEC sys.sp_addextendedproperty"," ","@name=N'MS_Description', ","@value=N'",schema!$F4,IF($A4="+","（"&amp;SUBSTITUTE(schema!$G4,CHAR(10),"；")&amp;"）",""),"', ","@level0type=N'SCHEMA', ","@level0name=N'dbo', ","@level1type=N'TABLE', ","@level1name=N'",schema!$B$1,"', ","@level2type=N'COLUMN', ","@level2name=N'",schema!$A4,"' "),"")</f>
        <v xml:space="preserve">If exists (SELECT * FROM sys.fn_listextendedproperty(N'MS_Description', N'SCHEMA', N'dbo', N'TABLE', N'SYS_USER', N'COLUMN', N'U_ID') ) EXEC sys.sp_dropextendedproperty @name=N'MS_Description', @level0type=N'SCHEMA', @level0name=N'dbo', @level1type=N'TABLE', @level1name=N'SYS_USER', @level2type=N'COLUMN', @level2name=N'U_ID'  EXEC sys.sp_addextendedproperty @name=N'MS_Description', @value=N'流水號', @level0type=N'SCHEMA', @level0name=N'dbo', @level1type=N'TABLE', @level1name=N'SYS_USER', @level2type=N'COLUMN', @level2name=N'U_ID' </v>
      </c>
    </row>
    <row r="7" spans="1:4" s="5" customFormat="1">
      <c r="A7" s="1"/>
      <c r="B7" s="27" t="str">
        <f>IF(schema!$A5&lt;&gt;"",CONCATENATE(IF(schema!$A7="-","--",""),"  [", schema!$A5, "] [",schema!$D5,"]",IF(schema!$E5&lt;&gt;"","(",""),schema!$E5,IF(schema!$E5&lt;&gt;"",")",""),IF(schema!$H5="Y","  NOT ", "  "),"NULL",IF(schema!$I5&lt;&gt;"",CONCATENATE(" CONSTRAINT [DF_",schema!$B$1,"_",schema!$A5,"] DEFAULT ",schema!$I5),""),IF(schema!$C5&lt;&gt;"", " IDENTITY(1,1)",""),IF(AND(schema!$B6="",schema!$M7="E"),"",",")),"")</f>
        <v xml:space="preserve">  [EMP_ID] [nvarchar](20)  NOT NULL,</v>
      </c>
      <c r="C7" s="1"/>
      <c r="D7" s="30" t="str">
        <f>IF(schema!$A5&lt;&gt;"",CONCATENATE(IF(A5="-","--",""),"If exists (SELECT * FROM sys.fn_listextendedproperty(","N'MS_Description', ","N'SCHEMA', ","N'dbo', ","N'TABLE', ","N'",schema!$B$1,"', ","N'COLUMN', ","N'",schema!$A5,"') ", ")") &amp; CONCATENATE(" EXEC sys.sp_dropextendedproperty"," ","@name=N'MS_Description', ","@level0type=N'SCHEMA', ","@level0name=N'dbo', ","@level1type=N'TABLE', ","@level1name=N'",schema!$B$1,"', ","@level2type=N'COLUMN', ","@level2name=N'",schema!$A5,"' ")  &amp; CONCATENATE(" EXEC sys.sp_addextendedproperty"," ","@name=N'MS_Description', ","@value=N'",schema!$F5,IF($A5="+","（"&amp;SUBSTITUTE(schema!$G5,CHAR(10),"；")&amp;"）",""),"', ","@level0type=N'SCHEMA', ","@level0name=N'dbo', ","@level1type=N'TABLE', ","@level1name=N'",schema!$B$1,"', ","@level2type=N'COLUMN', ","@level2name=N'",schema!$A5,"' "),"")</f>
        <v xml:space="preserve">If exists (SELECT * FROM sys.fn_listextendedproperty(N'MS_Description', N'SCHEMA', N'dbo', N'TABLE', N'SYS_USER', N'COLUMN', N'EMP_ID') ) EXEC sys.sp_dropextendedproperty @name=N'MS_Description', @level0type=N'SCHEMA', @level0name=N'dbo', @level1type=N'TABLE', @level1name=N'SYS_USER', @level2type=N'COLUMN', @level2name=N'EMP_ID'  EXEC sys.sp_addextendedproperty @name=N'MS_Description', @value=N'員工編號', @level0type=N'SCHEMA', @level0name=N'dbo', @level1type=N'TABLE', @level1name=N'SYS_USER', @level2type=N'COLUMN', @level2name=N'EMP_ID' </v>
      </c>
    </row>
    <row r="8" spans="1:4" s="5" customFormat="1">
      <c r="A8" s="1"/>
      <c r="B8" s="27" t="str">
        <f>IF(schema!$A6&lt;&gt;"",CONCATENATE(IF(schema!$A8="-","--",""),"  [", schema!$A6, "] [",schema!$D6,"]",IF(schema!$E6&lt;&gt;"","(",""),schema!$E6,IF(schema!$E6&lt;&gt;"",")",""),IF(schema!$H6="Y","  NOT ", "  "),"NULL",IF(schema!$I6&lt;&gt;"",CONCATENATE(" CONSTRAINT [DF_",schema!$B$1,"_",schema!$A6,"] DEFAULT ",schema!$I6),""),IF(schema!$C6&lt;&gt;"", " IDENTITY(1,1)",""),IF(AND(schema!$B7="",schema!$M8="E"),"",",")),"")</f>
        <v xml:space="preserve">  [AD_ID] [nvarchar](20)  NOT NULL,</v>
      </c>
      <c r="C8" s="1"/>
      <c r="D8" s="30" t="str">
        <f>IF(schema!$A6&lt;&gt;"",CONCATENATE(IF(A6="-","--",""),"If exists (SELECT * FROM sys.fn_listextendedproperty(","N'MS_Description', ","N'SCHEMA', ","N'dbo', ","N'TABLE', ","N'",schema!$B$1,"', ","N'COLUMN', ","N'",schema!$A6,"') ", ")") &amp; CONCATENATE(" EXEC sys.sp_dropextendedproperty"," ","@name=N'MS_Description', ","@level0type=N'SCHEMA', ","@level0name=N'dbo', ","@level1type=N'TABLE', ","@level1name=N'",schema!$B$1,"', ","@level2type=N'COLUMN', ","@level2name=N'",schema!$A6,"' ")  &amp; CONCATENATE(" EXEC sys.sp_addextendedproperty"," ","@name=N'MS_Description', ","@value=N'",schema!$F6,IF($A6="+","（"&amp;SUBSTITUTE(schema!$G6,CHAR(10),"；")&amp;"）",""),"', ","@level0type=N'SCHEMA', ","@level0name=N'dbo', ","@level1type=N'TABLE', ","@level1name=N'",schema!$B$1,"', ","@level2type=N'COLUMN', ","@level2name=N'",schema!$A6,"' "),"")</f>
        <v xml:space="preserve">If exists (SELECT * FROM sys.fn_listextendedproperty(N'MS_Description', N'SCHEMA', N'dbo', N'TABLE', N'SYS_USER', N'COLUMN', N'AD_ID') ) EXEC sys.sp_dropextendedproperty @name=N'MS_Description', @level0type=N'SCHEMA', @level0name=N'dbo', @level1type=N'TABLE', @level1name=N'SYS_USER', @level2type=N'COLUMN', @level2name=N'AD_ID'  EXEC sys.sp_addextendedproperty @name=N'MS_Description', @value=N'AD帳號', @level0type=N'SCHEMA', @level0name=N'dbo', @level1type=N'TABLE', @level1name=N'SYS_USER', @level2type=N'COLUMN', @level2name=N'AD_ID' </v>
      </c>
    </row>
    <row r="9" spans="1:4" s="5" customFormat="1">
      <c r="A9" s="1"/>
      <c r="B9" s="27" t="str">
        <f>IF(schema!$A7&lt;&gt;"",CONCATENATE(IF(schema!$A9="-","--",""),"  [", schema!$A7, "] [",schema!$D7,"]",IF(schema!$E7&lt;&gt;"","(",""),schema!$E7,IF(schema!$E7&lt;&gt;"",")",""),IF(schema!$H7="Y","  NOT ", "  "),"NULL",IF(schema!$I7&lt;&gt;"",CONCATENATE(" CONSTRAINT [DF_",schema!$B$1,"_",schema!$A7,"] DEFAULT ",schema!$I7),""),IF(schema!$C7&lt;&gt;"", " IDENTITY(1,1)",""),IF(AND(schema!$B8="",schema!$M9="E"),"",",")),"")</f>
        <v xml:space="preserve">  [USER_ID] [nvarchar](20)  NULL,</v>
      </c>
      <c r="C9" s="1"/>
      <c r="D9" s="30" t="str">
        <f>IF(schema!$A7&lt;&gt;"",CONCATENATE(IF(A7="-","--",""),"If exists (SELECT * FROM sys.fn_listextendedproperty(","N'MS_Description', ","N'SCHEMA', ","N'dbo', ","N'TABLE', ","N'",schema!$B$1,"', ","N'COLUMN', ","N'",schema!$A7,"') ", ")") &amp; CONCATENATE(" EXEC sys.sp_dropextendedproperty"," ","@name=N'MS_Description', ","@level0type=N'SCHEMA', ","@level0name=N'dbo', ","@level1type=N'TABLE', ","@level1name=N'",schema!$B$1,"', ","@level2type=N'COLUMN', ","@level2name=N'",schema!$A7,"' ")  &amp; CONCATENATE(" EXEC sys.sp_addextendedproperty"," ","@name=N'MS_Description', ","@value=N'",schema!$F7,IF($A7="+","（"&amp;SUBSTITUTE(schema!$G7,CHAR(10),"；")&amp;"）",""),"', ","@level0type=N'SCHEMA', ","@level0name=N'dbo', ","@level1type=N'TABLE', ","@level1name=N'",schema!$B$1,"', ","@level2type=N'COLUMN', ","@level2name=N'",schema!$A7,"' "),"")</f>
        <v xml:space="preserve">If exists (SELECT * FROM sys.fn_listextendedproperty(N'MS_Description', N'SCHEMA', N'dbo', N'TABLE', N'SYS_USER', N'COLUMN', N'USER_ID') ) EXEC sys.sp_dropextendedproperty @name=N'MS_Description', @level0type=N'SCHEMA', @level0name=N'dbo', @level1type=N'TABLE', @level1name=N'SYS_USER', @level2type=N'COLUMN', @level2name=N'USER_ID'  EXEC sys.sp_addextendedproperty @name=N'MS_Description', @value=N'系統使用者代號', @level0type=N'SCHEMA', @level0name=N'dbo', @level1type=N'TABLE', @level1name=N'SYS_USER', @level2type=N'COLUMN', @level2name=N'USER_ID' </v>
      </c>
    </row>
    <row r="10" spans="1:4" s="5" customFormat="1">
      <c r="A10" s="1"/>
      <c r="B10" s="27" t="str">
        <f>IF(schema!$A8&lt;&gt;"",CONCATENATE(IF(schema!$A10="-","--",""),"  [", schema!$A8, "] [",schema!$D8,"]",IF(schema!$E8&lt;&gt;"","(",""),schema!$E8,IF(schema!$E8&lt;&gt;"",")",""),IF(schema!$H8="Y","  NOT ", "  "),"NULL",IF(schema!$I8&lt;&gt;"",CONCATENATE(" CONSTRAINT [DF_",schema!$B$1,"_",schema!$A8,"] DEFAULT ",schema!$I8),""),IF(schema!$C8&lt;&gt;"", " IDENTITY(1,1)",""),IF(AND(schema!$B9="",schema!$M10="E"),"",",")),"")</f>
        <v xml:space="preserve">  [USER_NM] [nvarchar](10)  NULL,</v>
      </c>
      <c r="C10" s="1"/>
      <c r="D10" s="30" t="str">
        <f>IF(schema!$A8&lt;&gt;"",CONCATENATE(IF(A8="-","--",""),"If exists (SELECT * FROM sys.fn_listextendedproperty(","N'MS_Description', ","N'SCHEMA', ","N'dbo', ","N'TABLE', ","N'",schema!$B$1,"', ","N'COLUMN', ","N'",schema!$A8,"') ", ")") &amp; CONCATENATE(" EXEC sys.sp_dropextendedproperty"," ","@name=N'MS_Description', ","@level0type=N'SCHEMA', ","@level0name=N'dbo', ","@level1type=N'TABLE', ","@level1name=N'",schema!$B$1,"', ","@level2type=N'COLUMN', ","@level2name=N'",schema!$A8,"' ")  &amp; CONCATENATE(" EXEC sys.sp_addextendedproperty"," ","@name=N'MS_Description', ","@value=N'",schema!$F8,IF($A8="+","（"&amp;SUBSTITUTE(schema!$G8,CHAR(10),"；")&amp;"）",""),"', ","@level0type=N'SCHEMA', ","@level0name=N'dbo', ","@level1type=N'TABLE', ","@level1name=N'",schema!$B$1,"', ","@level2type=N'COLUMN', ","@level2name=N'",schema!$A8,"' "),"")</f>
        <v xml:space="preserve">If exists (SELECT * FROM sys.fn_listextendedproperty(N'MS_Description', N'SCHEMA', N'dbo', N'TABLE', N'SYS_USER', N'COLUMN', N'USER_NM') ) EXEC sys.sp_dropextendedproperty @name=N'MS_Description', @level0type=N'SCHEMA', @level0name=N'dbo', @level1type=N'TABLE', @level1name=N'SYS_USER', @level2type=N'COLUMN', @level2name=N'USER_NM'  EXEC sys.sp_addextendedproperty @name=N'MS_Description', @value=N'中文姓名', @level0type=N'SCHEMA', @level0name=N'dbo', @level1type=N'TABLE', @level1name=N'SYS_USER', @level2type=N'COLUMN', @level2name=N'USER_NM' </v>
      </c>
    </row>
    <row r="11" spans="1:4" s="5" customFormat="1">
      <c r="A11" s="1"/>
      <c r="B11" s="27" t="str">
        <f>IF(schema!$A9&lt;&gt;"",CONCATENATE(IF(schema!$A11="-","--",""),"  [", schema!$A9, "] [",schema!$D9,"]",IF(schema!$E9&lt;&gt;"","(",""),schema!$E9,IF(schema!$E9&lt;&gt;"",")",""),IF(schema!$H9="Y","  NOT ", "  "),"NULL",IF(schema!$I9&lt;&gt;"",CONCATENATE(" CONSTRAINT [DF_",schema!$B$1,"_",schema!$A9,"] DEFAULT ",schema!$I9),""),IF(schema!$C9&lt;&gt;"", " IDENTITY(1,1)",""),IF(AND(schema!$B10="",schema!$M11="E"),"",",")),"")</f>
        <v xml:space="preserve">  [USER_NM_E] [nvarchar](20)  NULL,</v>
      </c>
      <c r="C11" s="1"/>
      <c r="D11" s="30" t="str">
        <f>IF(schema!$A9&lt;&gt;"",CONCATENATE(IF(A9="-","--",""),"If exists (SELECT * FROM sys.fn_listextendedproperty(","N'MS_Description', ","N'SCHEMA', ","N'dbo', ","N'TABLE', ","N'",schema!$B$1,"', ","N'COLUMN', ","N'",schema!$A9,"') ", ")") &amp; CONCATENATE(" EXEC sys.sp_dropextendedproperty"," ","@name=N'MS_Description', ","@level0type=N'SCHEMA', ","@level0name=N'dbo', ","@level1type=N'TABLE', ","@level1name=N'",schema!$B$1,"', ","@level2type=N'COLUMN', ","@level2name=N'",schema!$A9,"' ")  &amp; CONCATENATE(" EXEC sys.sp_addextendedproperty"," ","@name=N'MS_Description', ","@value=N'",schema!$F9,IF($A9="+","（"&amp;SUBSTITUTE(schema!$G9,CHAR(10),"；")&amp;"）",""),"', ","@level0type=N'SCHEMA', ","@level0name=N'dbo', ","@level1type=N'TABLE', ","@level1name=N'",schema!$B$1,"', ","@level2type=N'COLUMN', ","@level2name=N'",schema!$A9,"' "),"")</f>
        <v xml:space="preserve">If exists (SELECT * FROM sys.fn_listextendedproperty(N'MS_Description', N'SCHEMA', N'dbo', N'TABLE', N'SYS_USER', N'COLUMN', N'USER_NM_E') ) EXEC sys.sp_dropextendedproperty @name=N'MS_Description', @level0type=N'SCHEMA', @level0name=N'dbo', @level1type=N'TABLE', @level1name=N'SYS_USER', @level2type=N'COLUMN', @level2name=N'USER_NM_E'  EXEC sys.sp_addextendedproperty @name=N'MS_Description', @value=N'英文姓名', @level0type=N'SCHEMA', @level0name=N'dbo', @level1type=N'TABLE', @level1name=N'SYS_USER', @level2type=N'COLUMN', @level2name=N'USER_NM_E' </v>
      </c>
    </row>
    <row r="12" spans="1:4" s="5" customFormat="1">
      <c r="A12" s="1"/>
      <c r="B12" s="27" t="str">
        <f>IF(schema!$A10&lt;&gt;"",CONCATENATE(IF(schema!$A12="-","--",""),"  [", schema!$A10, "] [",schema!$D10,"]",IF(schema!$E10&lt;&gt;"","(",""),schema!$E10,IF(schema!$E10&lt;&gt;"",")",""),IF(schema!$H10="Y","  NOT ", "  "),"NULL",IF(schema!$I10&lt;&gt;"",CONCATENATE(" CONSTRAINT [DF_",schema!$B$1,"_",schema!$A10,"] DEFAULT ",schema!$I10),""),IF(schema!$C10&lt;&gt;"", " IDENTITY(1,1)",""),IF(AND(schema!$B11="",schema!$M12="E"),"",",")),"")</f>
        <v xml:space="preserve">  [PWD] [nvarchar](50)  NOT NULL,</v>
      </c>
      <c r="C12" s="1"/>
      <c r="D12" s="30" t="str">
        <f>IF(schema!$A10&lt;&gt;"",CONCATENATE(IF(A10="-","--",""),"If exists (SELECT * FROM sys.fn_listextendedproperty(","N'MS_Description', ","N'SCHEMA', ","N'dbo', ","N'TABLE', ","N'",schema!$B$1,"', ","N'COLUMN', ","N'",schema!$A10,"') ", ")") &amp; CONCATENATE(" EXEC sys.sp_dropextendedproperty"," ","@name=N'MS_Description', ","@level0type=N'SCHEMA', ","@level0name=N'dbo', ","@level1type=N'TABLE', ","@level1name=N'",schema!$B$1,"', ","@level2type=N'COLUMN', ","@level2name=N'",schema!$A10,"' ")  &amp; CONCATENATE(" EXEC sys.sp_addextendedproperty"," ","@name=N'MS_Description', ","@value=N'",schema!$F10,IF($A10="+","（"&amp;SUBSTITUTE(schema!$G10,CHAR(10),"；")&amp;"）",""),"', ","@level0type=N'SCHEMA', ","@level0name=N'dbo', ","@level1type=N'TABLE', ","@level1name=N'",schema!$B$1,"', ","@level2type=N'COLUMN', ","@level2name=N'",schema!$A10,"' "),"")</f>
        <v xml:space="preserve">If exists (SELECT * FROM sys.fn_listextendedproperty(N'MS_Description', N'SCHEMA', N'dbo', N'TABLE', N'SYS_USER', N'COLUMN', N'PWD') ) EXEC sys.sp_dropextendedproperty @name=N'MS_Description', @level0type=N'SCHEMA', @level0name=N'dbo', @level1type=N'TABLE', @level1name=N'SYS_USER', @level2type=N'COLUMN', @level2name=N'PWD'  EXEC sys.sp_addextendedproperty @name=N'MS_Description', @value=N'密碼', @level0type=N'SCHEMA', @level0name=N'dbo', @level1type=N'TABLE', @level1name=N'SYS_USER', @level2type=N'COLUMN', @level2name=N'PWD' </v>
      </c>
    </row>
    <row r="13" spans="1:4" s="5" customFormat="1">
      <c r="A13" s="1"/>
      <c r="B13" s="27" t="str">
        <f>IF(schema!$A11&lt;&gt;"",CONCATENATE(IF(schema!$A13="-","--",""),"  [", schema!$A11, "] [",schema!$D11,"]",IF(schema!$E11&lt;&gt;"","(",""),schema!$E11,IF(schema!$E11&lt;&gt;"",")",""),IF(schema!$H11="Y","  NOT ", "  "),"NULL",IF(schema!$I11&lt;&gt;"",CONCATENATE(" CONSTRAINT [DF_",schema!$B$1,"_",schema!$A11,"] DEFAULT ",schema!$I11),""),IF(schema!$C11&lt;&gt;"", " IDENTITY(1,1)",""),IF(AND(schema!$B12="",schema!$M13="E"),"",",")),"")</f>
        <v xml:space="preserve">  [EMAIL] [nvarchar](100)  NOT NULL,</v>
      </c>
      <c r="C13" s="1"/>
      <c r="D13" s="30" t="str">
        <f>IF(schema!$A11&lt;&gt;"",CONCATENATE(IF(A11="-","--",""),"If exists (SELECT * FROM sys.fn_listextendedproperty(","N'MS_Description', ","N'SCHEMA', ","N'dbo', ","N'TABLE', ","N'",schema!$B$1,"', ","N'COLUMN', ","N'",schema!$A11,"') ", ")") &amp; CONCATENATE(" EXEC sys.sp_dropextendedproperty"," ","@name=N'MS_Description', ","@level0type=N'SCHEMA', ","@level0name=N'dbo', ","@level1type=N'TABLE', ","@level1name=N'",schema!$B$1,"', ","@level2type=N'COLUMN', ","@level2name=N'",schema!$A11,"' ")  &amp; CONCATENATE(" EXEC sys.sp_addextendedproperty"," ","@name=N'MS_Description', ","@value=N'",schema!$F11,IF($A11="+","（"&amp;SUBSTITUTE(schema!$G11,CHAR(10),"；")&amp;"）",""),"', ","@level0type=N'SCHEMA', ","@level0name=N'dbo', ","@level1type=N'TABLE', ","@level1name=N'",schema!$B$1,"', ","@level2type=N'COLUMN', ","@level2name=N'",schema!$A11,"' "),"")</f>
        <v xml:space="preserve">If exists (SELECT * FROM sys.fn_listextendedproperty(N'MS_Description', N'SCHEMA', N'dbo', N'TABLE', N'SYS_USER', N'COLUMN', N'EMAIL') ) EXEC sys.sp_dropextendedproperty @name=N'MS_Description', @level0type=N'SCHEMA', @level0name=N'dbo', @level1type=N'TABLE', @level1name=N'SYS_USER', @level2type=N'COLUMN', @level2name=N'EMAIL'  EXEC sys.sp_addextendedproperty @name=N'MS_Description', @value=N'信箱', @level0type=N'SCHEMA', @level0name=N'dbo', @level1type=N'TABLE', @level1name=N'SYS_USER', @level2type=N'COLUMN', @level2name=N'EMAIL' </v>
      </c>
    </row>
    <row r="14" spans="1:4" s="5" customFormat="1">
      <c r="A14" s="1"/>
      <c r="B14" s="27" t="str">
        <f>IF(schema!$A12&lt;&gt;"",CONCATENATE(IF(schema!$A14="-","--",""),"  [", schema!$A12, "] [",schema!$D12,"]",IF(schema!$E12&lt;&gt;"","(",""),schema!$E12,IF(schema!$E12&lt;&gt;"",")",""),IF(schema!$H12="Y","  NOT ", "  "),"NULL",IF(schema!$I12&lt;&gt;"",CONCATENATE(" CONSTRAINT [DF_",schema!$B$1,"_",schema!$A12,"] DEFAULT ",schema!$I12),""),IF(schema!$C12&lt;&gt;"", " IDENTITY(1,1)",""),IF(AND(schema!$B13="",schema!$M14="E"),"",",")),"")</f>
        <v xml:space="preserve">  [DEPT_ID] [nvarchar](20)  NULL,</v>
      </c>
      <c r="C14" s="1"/>
      <c r="D14" s="30" t="str">
        <f>IF(schema!$A12&lt;&gt;"",CONCATENATE(IF(A12="-","--",""),"If exists (SELECT * FROM sys.fn_listextendedproperty(","N'MS_Description', ","N'SCHEMA', ","N'dbo', ","N'TABLE', ","N'",schema!$B$1,"', ","N'COLUMN', ","N'",schema!$A12,"') ", ")") &amp; CONCATENATE(" EXEC sys.sp_dropextendedproperty"," ","@name=N'MS_Description', ","@level0type=N'SCHEMA', ","@level0name=N'dbo', ","@level1type=N'TABLE', ","@level1name=N'",schema!$B$1,"', ","@level2type=N'COLUMN', ","@level2name=N'",schema!$A12,"' ")  &amp; CONCATENATE(" EXEC sys.sp_addextendedproperty"," ","@name=N'MS_Description', ","@value=N'",schema!$F12,IF($A12="+","（"&amp;SUBSTITUTE(schema!$G12,CHAR(10),"；")&amp;"）",""),"', ","@level0type=N'SCHEMA', ","@level0name=N'dbo', ","@level1type=N'TABLE', ","@level1name=N'",schema!$B$1,"', ","@level2type=N'COLUMN', ","@level2name=N'",schema!$A12,"' "),"")</f>
        <v xml:space="preserve">If exists (SELECT * FROM sys.fn_listextendedproperty(N'MS_Description', N'SCHEMA', N'dbo', N'TABLE', N'SYS_USER', N'COLUMN', N'DEPT_ID') ) EXEC sys.sp_dropextendedproperty @name=N'MS_Description', @level0type=N'SCHEMA', @level0name=N'dbo', @level1type=N'TABLE', @level1name=N'SYS_USER', @level2type=N'COLUMN', @level2name=N'DEPT_ID'  EXEC sys.sp_addextendedproperty @name=N'MS_Description', @value=N'部門ID', @level0type=N'SCHEMA', @level0name=N'dbo', @level1type=N'TABLE', @level1name=N'SYS_USER', @level2type=N'COLUMN', @level2name=N'DEPT_ID' </v>
      </c>
    </row>
    <row r="15" spans="1:4" s="5" customFormat="1">
      <c r="A15" s="1"/>
      <c r="B15" s="27" t="str">
        <f>IF(schema!$A13&lt;&gt;"",CONCATENATE(IF(schema!$A15="-","--",""),"  [", schema!$A13, "] [",schema!$D13,"]",IF(schema!$E13&lt;&gt;"","(",""),schema!$E13,IF(schema!$E13&lt;&gt;"",")",""),IF(schema!$H13="Y","  NOT ", "  "),"NULL",IF(schema!$I13&lt;&gt;"",CONCATENATE(" CONSTRAINT [DF_",schema!$B$1,"_",schema!$A13,"] DEFAULT ",schema!$I13),""),IF(schema!$C13&lt;&gt;"", " IDENTITY(1,1)",""),IF(AND(schema!$B14="",schema!$M15="E"),"",",")),"")</f>
        <v xml:space="preserve">  [ROLE_ID] [nvarchar](20)  NULL,</v>
      </c>
      <c r="C15" s="1"/>
      <c r="D15" s="30" t="str">
        <f>IF(schema!$A13&lt;&gt;"",CONCATENATE(IF(A13="-","--",""),"If exists (SELECT * FROM sys.fn_listextendedproperty(","N'MS_Description', ","N'SCHEMA', ","N'dbo', ","N'TABLE', ","N'",schema!$B$1,"', ","N'COLUMN', ","N'",schema!$A13,"') ", ")") &amp; CONCATENATE(" EXEC sys.sp_dropextendedproperty"," ","@name=N'MS_Description', ","@level0type=N'SCHEMA', ","@level0name=N'dbo', ","@level1type=N'TABLE', ","@level1name=N'",schema!$B$1,"', ","@level2type=N'COLUMN', ","@level2name=N'",schema!$A13,"' ")  &amp; CONCATENATE(" EXEC sys.sp_addextendedproperty"," ","@name=N'MS_Description', ","@value=N'",schema!$F13,IF($A13="+","（"&amp;SUBSTITUTE(schema!$G13,CHAR(10),"；")&amp;"）",""),"', ","@level0type=N'SCHEMA', ","@level0name=N'dbo', ","@level1type=N'TABLE', ","@level1name=N'",schema!$B$1,"', ","@level2type=N'COLUMN', ","@level2name=N'",schema!$A13,"' "),"")</f>
        <v xml:space="preserve">If exists (SELECT * FROM sys.fn_listextendedproperty(N'MS_Description', N'SCHEMA', N'dbo', N'TABLE', N'SYS_USER', N'COLUMN', N'ROLE_ID') ) EXEC sys.sp_dropextendedproperty @name=N'MS_Description', @level0type=N'SCHEMA', @level0name=N'dbo', @level1type=N'TABLE', @level1name=N'SYS_USER', @level2type=N'COLUMN', @level2name=N'ROLE_ID'  EXEC sys.sp_addextendedproperty @name=N'MS_Description', @value=N'角色ID', @level0type=N'SCHEMA', @level0name=N'dbo', @level1type=N'TABLE', @level1name=N'SYS_USER', @level2type=N'COLUMN', @level2name=N'ROLE_ID' </v>
      </c>
    </row>
    <row r="16" spans="1:4" s="5" customFormat="1">
      <c r="A16" s="1"/>
      <c r="B16" s="27" t="str">
        <f>IF(schema!$A14&lt;&gt;"",CONCATENATE(IF(schema!$A16="-","--",""),"  [", schema!$A14, "] [",schema!$D14,"]",IF(schema!$E14&lt;&gt;"","(",""),schema!$E14,IF(schema!$E14&lt;&gt;"",")",""),IF(schema!$H14="Y","  NOT ", "  "),"NULL",IF(schema!$I14&lt;&gt;"",CONCATENATE(" CONSTRAINT [DF_",schema!$B$1,"_",schema!$A14,"] DEFAULT ",schema!$I14),""),IF(schema!$C14&lt;&gt;"", " IDENTITY(1,1)",""),IF(AND(schema!$B15="",schema!$M16="E"),"",",")),"")</f>
        <v xml:space="preserve">  [GROUP_ID] [nvarchar](20)  NULL,</v>
      </c>
      <c r="C16" s="1"/>
      <c r="D16" s="30" t="str">
        <f>IF(schema!$A14&lt;&gt;"",CONCATENATE(IF(A14="-","--",""),"If exists (SELECT * FROM sys.fn_listextendedproperty(","N'MS_Description', ","N'SCHEMA', ","N'dbo', ","N'TABLE', ","N'",schema!$B$1,"', ","N'COLUMN', ","N'",schema!$A14,"') ", ")") &amp; CONCATENATE(" EXEC sys.sp_dropextendedproperty"," ","@name=N'MS_Description', ","@level0type=N'SCHEMA', ","@level0name=N'dbo', ","@level1type=N'TABLE', ","@level1name=N'",schema!$B$1,"', ","@level2type=N'COLUMN', ","@level2name=N'",schema!$A14,"' ")  &amp; CONCATENATE(" EXEC sys.sp_addextendedproperty"," ","@name=N'MS_Description', ","@value=N'",schema!$F14,IF($A14="+","（"&amp;SUBSTITUTE(schema!$G14,CHAR(10),"；")&amp;"）",""),"', ","@level0type=N'SCHEMA', ","@level0name=N'dbo', ","@level1type=N'TABLE', ","@level1name=N'",schema!$B$1,"', ","@level2type=N'COLUMN', ","@level2name=N'",schema!$A14,"' "),"")</f>
        <v xml:space="preserve">If exists (SELECT * FROM sys.fn_listextendedproperty(N'MS_Description', N'SCHEMA', N'dbo', N'TABLE', N'SYS_USER', N'COLUMN', N'GROUP_ID') ) EXEC sys.sp_dropextendedproperty @name=N'MS_Description', @level0type=N'SCHEMA', @level0name=N'dbo', @level1type=N'TABLE', @level1name=N'SYS_USER', @level2type=N'COLUMN', @level2name=N'GROUP_ID'  EXEC sys.sp_addextendedproperty @name=N'MS_Description', @value=N'群組ID', @level0type=N'SCHEMA', @level0name=N'dbo', @level1type=N'TABLE', @level1name=N'SYS_USER', @level2type=N'COLUMN', @level2name=N'GROUP_ID' </v>
      </c>
    </row>
    <row r="17" spans="1:4" s="5" customFormat="1">
      <c r="A17" s="1"/>
      <c r="B17" s="27" t="str">
        <f>IF(schema!$A15&lt;&gt;"",CONCATENATE(IF(schema!$A17="-","--",""),"  [", schema!$A15, "] [",schema!$D15,"]",IF(schema!$E15&lt;&gt;"","(",""),schema!$E15,IF(schema!$E15&lt;&gt;"",")",""),IF(schema!$H15="Y","  NOT ", "  "),"NULL",IF(schema!$I15&lt;&gt;"",CONCATENATE(" CONSTRAINT [DF_",schema!$B$1,"_",schema!$A15,"] DEFAULT ",schema!$I15),""),IF(schema!$C15&lt;&gt;"", " IDENTITY(1,1)",""),IF(AND(schema!$B16="",schema!$M17="E"),"",",")),"")</f>
        <v xml:space="preserve">  [IS_ACT] [bit]  NULL CONSTRAINT [DF_SYS_USER_IS_ACT] DEFAULT 1,</v>
      </c>
      <c r="C17" s="1"/>
      <c r="D17" s="30" t="str">
        <f>IF(schema!$A15&lt;&gt;"",CONCATENATE(IF(A15="-","--",""),"If exists (SELECT * FROM sys.fn_listextendedproperty(","N'MS_Description', ","N'SCHEMA', ","N'dbo', ","N'TABLE', ","N'",schema!$B$1,"', ","N'COLUMN', ","N'",schema!$A15,"') ", ")") &amp; CONCATENATE(" EXEC sys.sp_dropextendedproperty"," ","@name=N'MS_Description', ","@level0type=N'SCHEMA', ","@level0name=N'dbo', ","@level1type=N'TABLE', ","@level1name=N'",schema!$B$1,"', ","@level2type=N'COLUMN', ","@level2name=N'",schema!$A15,"' ")  &amp; CONCATENATE(" EXEC sys.sp_addextendedproperty"," ","@name=N'MS_Description', ","@value=N'",schema!$F15,IF($A15="+","（"&amp;SUBSTITUTE(schema!$G15,CHAR(10),"；")&amp;"）",""),"', ","@level0type=N'SCHEMA', ","@level0name=N'dbo', ","@level1type=N'TABLE', ","@level1name=N'",schema!$B$1,"', ","@level2type=N'COLUMN', ","@level2name=N'",schema!$A15,"' "),"")</f>
        <v xml:space="preserve">If exists (SELECT * FROM sys.fn_listextendedproperty(N'MS_Description', N'SCHEMA', N'dbo', N'TABLE', N'SYS_USER', N'COLUMN', N'IS_ACT') ) EXEC sys.sp_dropextendedproperty @name=N'MS_Description', @level0type=N'SCHEMA', @level0name=N'dbo', @level1type=N'TABLE', @level1name=N'SYS_USER', @level2type=N'COLUMN', @level2name=N'IS_ACT'  EXEC sys.sp_addextendedproperty @name=N'MS_Description', @value=N'是否啟用', @level0type=N'SCHEMA', @level0name=N'dbo', @level1type=N'TABLE', @level1name=N'SYS_USER', @level2type=N'COLUMN', @level2name=N'IS_ACT' </v>
      </c>
    </row>
    <row r="18" spans="1:4" s="5" customFormat="1">
      <c r="A18" s="1"/>
      <c r="B18" s="27" t="str">
        <f>IF(schema!$A16&lt;&gt;"",CONCATENATE(IF(schema!$A18="-","--",""),"  [", schema!$A16, "] [",schema!$D16,"]",IF(schema!$E16&lt;&gt;"","(",""),schema!$E16,IF(schema!$E16&lt;&gt;"",")",""),IF(schema!$H16="Y","  NOT ", "  "),"NULL",IF(schema!$I16&lt;&gt;"",CONCATENATE(" CONSTRAINT [DF_",schema!$B$1,"_",schema!$A16,"] DEFAULT ",schema!$I16),""),IF(schema!$C16&lt;&gt;"", " IDENTITY(1,1)",""),IF(AND(schema!$B17="",schema!$M18="E"),"",",")),"")</f>
        <v xml:space="preserve">  [LAST_LOGIN] [datetime]  NULL CONSTRAINT [DF_SYS_USER_LAST_LOGIN] DEFAULT getdate(),</v>
      </c>
      <c r="C18" s="1"/>
      <c r="D18" s="30" t="str">
        <f>IF(schema!$A16&lt;&gt;"",CONCATENATE(IF(A16="-","--",""),"If exists (SELECT * FROM sys.fn_listextendedproperty(","N'MS_Description', ","N'SCHEMA', ","N'dbo', ","N'TABLE', ","N'",schema!$B$1,"', ","N'COLUMN', ","N'",schema!$A16,"') ", ")") &amp; CONCATENATE(" EXEC sys.sp_dropextendedproperty"," ","@name=N'MS_Description', ","@level0type=N'SCHEMA', ","@level0name=N'dbo', ","@level1type=N'TABLE', ","@level1name=N'",schema!$B$1,"', ","@level2type=N'COLUMN', ","@level2name=N'",schema!$A16,"' ")  &amp; CONCATENATE(" EXEC sys.sp_addextendedproperty"," ","@name=N'MS_Description', ","@value=N'",schema!$F16,IF($A16="+","（"&amp;SUBSTITUTE(schema!$G16,CHAR(10),"；")&amp;"）",""),"', ","@level0type=N'SCHEMA', ","@level0name=N'dbo', ","@level1type=N'TABLE', ","@level1name=N'",schema!$B$1,"', ","@level2type=N'COLUMN', ","@level2name=N'",schema!$A16,"' "),"")</f>
        <v xml:space="preserve">If exists (SELECT * FROM sys.fn_listextendedproperty(N'MS_Description', N'SCHEMA', N'dbo', N'TABLE', N'SYS_USER', N'COLUMN', N'LAST_LOGIN') ) EXEC sys.sp_dropextendedproperty @name=N'MS_Description', @level0type=N'SCHEMA', @level0name=N'dbo', @level1type=N'TABLE', @level1name=N'SYS_USER', @level2type=N'COLUMN', @level2name=N'LAST_LOGIN'  EXEC sys.sp_addextendedproperty @name=N'MS_Description', @value=N'最後登入時間', @level0type=N'SCHEMA', @level0name=N'dbo', @level1type=N'TABLE', @level1name=N'SYS_USER', @level2type=N'COLUMN', @level2name=N'LAST_LOGIN' </v>
      </c>
    </row>
    <row r="19" spans="1:4" s="5" customFormat="1">
      <c r="A19" s="1"/>
      <c r="B19" s="27" t="str">
        <f>IF(schema!$A17&lt;&gt;"",CONCATENATE(IF(schema!$A19="-","--",""),"  [", schema!$A17, "] [",schema!$D17,"]",IF(schema!$E17&lt;&gt;"","(",""),schema!$E17,IF(schema!$E17&lt;&gt;"",")",""),IF(schema!$H17="Y","  NOT ", "  "),"NULL",IF(schema!$I17&lt;&gt;"",CONCATENATE(" CONSTRAINT [DF_",schema!$B$1,"_",schema!$A17,"] DEFAULT ",schema!$I17),""),IF(schema!$C17&lt;&gt;"", " IDENTITY(1,1)",""),IF(AND(schema!$B18="",schema!$M19="E"),"",",")),"")</f>
        <v xml:space="preserve">  [LAST_PWD_CHG] [datetime]  NULL CONSTRAINT [DF_SYS_USER_LAST_PWD_CHG] DEFAULT getdate(),</v>
      </c>
      <c r="C19" s="1"/>
      <c r="D19" s="30" t="str">
        <f>IF(schema!$A17&lt;&gt;"",CONCATENATE(IF(A17="-","--",""),"If exists (SELECT * FROM sys.fn_listextendedproperty(","N'MS_Description', ","N'SCHEMA', ","N'dbo', ","N'TABLE', ","N'",schema!$B$1,"', ","N'COLUMN', ","N'",schema!$A17,"') ", ")") &amp; CONCATENATE(" EXEC sys.sp_dropextendedproperty"," ","@name=N'MS_Description', ","@level0type=N'SCHEMA', ","@level0name=N'dbo', ","@level1type=N'TABLE', ","@level1name=N'",schema!$B$1,"', ","@level2type=N'COLUMN', ","@level2name=N'",schema!$A17,"' ")  &amp; CONCATENATE(" EXEC sys.sp_addextendedproperty"," ","@name=N'MS_Description', ","@value=N'",schema!$F17,IF($A17="+","（"&amp;SUBSTITUTE(schema!$G17,CHAR(10),"；")&amp;"）",""),"', ","@level0type=N'SCHEMA', ","@level0name=N'dbo', ","@level1type=N'TABLE', ","@level1name=N'",schema!$B$1,"', ","@level2type=N'COLUMN', ","@level2name=N'",schema!$A17,"' "),"")</f>
        <v xml:space="preserve">If exists (SELECT * FROM sys.fn_listextendedproperty(N'MS_Description', N'SCHEMA', N'dbo', N'TABLE', N'SYS_USER', N'COLUMN', N'LAST_PWD_CHG') ) EXEC sys.sp_dropextendedproperty @name=N'MS_Description', @level0type=N'SCHEMA', @level0name=N'dbo', @level1type=N'TABLE', @level1name=N'SYS_USER', @level2type=N'COLUMN', @level2name=N'LAST_PWD_CHG'  EXEC sys.sp_addextendedproperty @name=N'MS_Description', @value=N'最後更改密碼時間', @level0type=N'SCHEMA', @level0name=N'dbo', @level1type=N'TABLE', @level1name=N'SYS_USER', @level2type=N'COLUMN', @level2name=N'LAST_PWD_CHG' </v>
      </c>
    </row>
    <row r="20" spans="1:4" s="5" customFormat="1">
      <c r="A20" s="1"/>
      <c r="B20" s="27" t="str">
        <f>IF(schema!$A18&lt;&gt;"",CONCATENATE(IF(schema!$A20="-","--",""),"  [", schema!$A18, "] [",schema!$D18,"]",IF(schema!$E18&lt;&gt;"","(",""),schema!$E18,IF(schema!$E18&lt;&gt;"",")",""),IF(schema!$H18="Y","  NOT ", "  "),"NULL",IF(schema!$I18&lt;&gt;"",CONCATENATE(" CONSTRAINT [DF_",schema!$B$1,"_",schema!$A18,"] DEFAULT ",schema!$I18),""),IF(schema!$C18&lt;&gt;"", " IDENTITY(1,1)",""),IF(AND(schema!$B19="",schema!$M20="E"),"",",")),"")</f>
        <v xml:space="preserve">  [USER_STA] [nvarchar](2)  NULL CONSTRAINT [DF_SYS_USER_USER_STA] DEFAULT 'N',</v>
      </c>
      <c r="C20" s="1"/>
      <c r="D20" s="30" t="str">
        <f>IF(schema!$A18&lt;&gt;"",CONCATENATE(IF(A18="-","--",""),"If exists (SELECT * FROM sys.fn_listextendedproperty(","N'MS_Description', ","N'SCHEMA', ","N'dbo', ","N'TABLE', ","N'",schema!$B$1,"', ","N'COLUMN', ","N'",schema!$A18,"') ", ")") &amp; CONCATENATE(" EXEC sys.sp_dropextendedproperty"," ","@name=N'MS_Description', ","@level0type=N'SCHEMA', ","@level0name=N'dbo', ","@level1type=N'TABLE', ","@level1name=N'",schema!$B$1,"', ","@level2type=N'COLUMN', ","@level2name=N'",schema!$A18,"' ")  &amp; CONCATENATE(" EXEC sys.sp_addextendedproperty"," ","@name=N'MS_Description', ","@value=N'",schema!$F18,IF($A18="+","（"&amp;SUBSTITUTE(schema!$G18,CHAR(10),"；")&amp;"）",""),"', ","@level0type=N'SCHEMA', ","@level0name=N'dbo', ","@level1type=N'TABLE', ","@level1name=N'",schema!$B$1,"', ","@level2type=N'COLUMN', ","@level2name=N'",schema!$A18,"' "),"")</f>
        <v xml:space="preserve">If exists (SELECT * FROM sys.fn_listextendedproperty(N'MS_Description', N'SCHEMA', N'dbo', N'TABLE', N'SYS_USER', N'COLUMN', N'USER_STA') ) EXEC sys.sp_dropextendedproperty @name=N'MS_Description', @level0type=N'SCHEMA', @level0name=N'dbo', @level1type=N'TABLE', @level1name=N'SYS_USER', @level2type=N'COLUMN', @level2name=N'USER_STA'  EXEC sys.sp_addextendedproperty @name=N'MS_Description', @value=N'資料狀態', @level0type=N'SCHEMA', @level0name=N'dbo', @level1type=N'TABLE', @level1name=N'SYS_USER', @level2type=N'COLUMN', @level2name=N'USER_STA' </v>
      </c>
    </row>
    <row r="21" spans="1:4" s="5" customFormat="1">
      <c r="A21" s="1"/>
      <c r="B21" s="27" t="str">
        <f>IF(schema!$A19&lt;&gt;"",CONCATENATE(IF(schema!$A21="-","--",""),"  [", schema!$A19, "] [",schema!$D19,"]",IF(schema!$E19&lt;&gt;"","(",""),schema!$E19,IF(schema!$E19&lt;&gt;"",")",""),IF(schema!$H19="Y","  NOT ", "  "),"NULL",IF(schema!$I19&lt;&gt;"",CONCATENATE(" CONSTRAINT [DF_",schema!$B$1,"_",schema!$A19,"] DEFAULT ",schema!$I19),""),IF(schema!$C19&lt;&gt;"", " IDENTITY(1,1)",""),IF(AND(schema!$B20="",schema!$M21="E"),"",",")),"")</f>
        <v xml:space="preserve">  [USER_TIL] [nvarchar](10)  NULL,</v>
      </c>
      <c r="C21" s="1"/>
      <c r="D21" s="30" t="str">
        <f>IF(schema!$A19&lt;&gt;"",CONCATENATE(IF(A19="-","--",""),"If exists (SELECT * FROM sys.fn_listextendedproperty(","N'MS_Description', ","N'SCHEMA', ","N'dbo', ","N'TABLE', ","N'",schema!$B$1,"', ","N'COLUMN', ","N'",schema!$A19,"') ", ")") &amp; CONCATENATE(" EXEC sys.sp_dropextendedproperty"," ","@name=N'MS_Description', ","@level0type=N'SCHEMA', ","@level0name=N'dbo', ","@level1type=N'TABLE', ","@level1name=N'",schema!$B$1,"', ","@level2type=N'COLUMN', ","@level2name=N'",schema!$A19,"' ")  &amp; CONCATENATE(" EXEC sys.sp_addextendedproperty"," ","@name=N'MS_Description', ","@value=N'",schema!$F19,IF($A19="+","（"&amp;SUBSTITUTE(schema!$G19,CHAR(10),"；")&amp;"）",""),"', ","@level0type=N'SCHEMA', ","@level0name=N'dbo', ","@level1type=N'TABLE', ","@level1name=N'",schema!$B$1,"', ","@level2type=N'COLUMN', ","@level2name=N'",schema!$A19,"' "),"")</f>
        <v xml:space="preserve">If exists (SELECT * FROM sys.fn_listextendedproperty(N'MS_Description', N'SCHEMA', N'dbo', N'TABLE', N'SYS_USER', N'COLUMN', N'USER_TIL') ) EXEC sys.sp_dropextendedproperty @name=N'MS_Description', @level0type=N'SCHEMA', @level0name=N'dbo', @level1type=N'TABLE', @level1name=N'SYS_USER', @level2type=N'COLUMN', @level2name=N'USER_TIL'  EXEC sys.sp_addextendedproperty @name=N'MS_Description', @value=N'稱謂', @level0type=N'SCHEMA', @level0name=N'dbo', @level1type=N'TABLE', @level1name=N'SYS_USER', @level2type=N'COLUMN', @level2name=N'USER_TIL' </v>
      </c>
    </row>
    <row r="22" spans="1:4" s="5" customFormat="1">
      <c r="A22" s="1"/>
      <c r="B22" s="27" t="str">
        <f>IF(schema!$A20&lt;&gt;"",CONCATENATE(IF(schema!$A22="-","--",""),"  [", schema!$A20, "] [",schema!$D20,"]",IF(schema!$E20&lt;&gt;"","(",""),schema!$E20,IF(schema!$E20&lt;&gt;"",")",""),IF(schema!$H20="Y","  NOT ", "  "),"NULL",IF(schema!$I20&lt;&gt;"",CONCATENATE(" CONSTRAINT [DF_",schema!$B$1,"_",schema!$A20,"] DEFAULT ",schema!$I20),""),IF(schema!$C20&lt;&gt;"", " IDENTITY(1,1)",""),IF(AND(schema!$B21="",schema!$M22="E"),"",",")),"")</f>
        <v xml:space="preserve">  [USER_TEL] [varchar](50)  NULL,</v>
      </c>
      <c r="C22" s="1"/>
      <c r="D22" s="30" t="str">
        <f>IF(schema!$A20&lt;&gt;"",CONCATENATE(IF(A20="-","--",""),"If exists (SELECT * FROM sys.fn_listextendedproperty(","N'MS_Description', ","N'SCHEMA', ","N'dbo', ","N'TABLE', ","N'",schema!$B$1,"', ","N'COLUMN', ","N'",schema!$A20,"') ", ")") &amp; CONCATENATE(" EXEC sys.sp_dropextendedproperty"," ","@name=N'MS_Description', ","@level0type=N'SCHEMA', ","@level0name=N'dbo', ","@level1type=N'TABLE', ","@level1name=N'",schema!$B$1,"', ","@level2type=N'COLUMN', ","@level2name=N'",schema!$A20,"' ")  &amp; CONCATENATE(" EXEC sys.sp_addextendedproperty"," ","@name=N'MS_Description', ","@value=N'",schema!$F20,IF($A20="+","（"&amp;SUBSTITUTE(schema!$G20,CHAR(10),"；")&amp;"）",""),"', ","@level0type=N'SCHEMA', ","@level0name=N'dbo', ","@level1type=N'TABLE', ","@level1name=N'",schema!$B$1,"', ","@level2type=N'COLUMN', ","@level2name=N'",schema!$A20,"' "),"")</f>
        <v xml:space="preserve">If exists (SELECT * FROM sys.fn_listextendedproperty(N'MS_Description', N'SCHEMA', N'dbo', N'TABLE', N'SYS_USER', N'COLUMN', N'USER_TEL') ) EXEC sys.sp_dropextendedproperty @name=N'MS_Description', @level0type=N'SCHEMA', @level0name=N'dbo', @level1type=N'TABLE', @level1name=N'SYS_USER', @level2type=N'COLUMN', @level2name=N'USER_TEL'  EXEC sys.sp_addextendedproperty @name=N'MS_Description', @value=N'電話', @level0type=N'SCHEMA', @level0name=N'dbo', @level1type=N'TABLE', @level1name=N'SYS_USER', @level2type=N'COLUMN', @level2name=N'USER_TEL' </v>
      </c>
    </row>
    <row r="23" spans="1:4" s="5" customFormat="1">
      <c r="A23" s="1"/>
      <c r="B23" s="27" t="str">
        <f>IF(schema!$A21&lt;&gt;"",CONCATENATE(IF(schema!$A23="-","--",""),"  [", schema!$A21, "] [",schema!$D21,"]",IF(schema!$E21&lt;&gt;"","(",""),schema!$E21,IF(schema!$E21&lt;&gt;"",")",""),IF(schema!$H21="Y","  NOT ", "  "),"NULL",IF(schema!$I21&lt;&gt;"",CONCATENATE(" CONSTRAINT [DF_",schema!$B$1,"_",schema!$A21,"] DEFAULT ",schema!$I21),""),IF(schema!$C21&lt;&gt;"", " IDENTITY(1,1)",""),IF(AND(schema!$B22="",schema!$M23="E"),"",",")),"")</f>
        <v xml:space="preserve">  [USER_TEL_EXT] [varchar](10)  NULL,</v>
      </c>
      <c r="C23" s="1"/>
      <c r="D23" s="30" t="str">
        <f>IF(schema!$A21&lt;&gt;"",CONCATENATE(IF(A21="-","--",""),"If exists (SELECT * FROM sys.fn_listextendedproperty(","N'MS_Description', ","N'SCHEMA', ","N'dbo', ","N'TABLE', ","N'",schema!$B$1,"', ","N'COLUMN', ","N'",schema!$A21,"') ", ")") &amp; CONCATENATE(" EXEC sys.sp_dropextendedproperty"," ","@name=N'MS_Description', ","@level0type=N'SCHEMA', ","@level0name=N'dbo', ","@level1type=N'TABLE', ","@level1name=N'",schema!$B$1,"', ","@level2type=N'COLUMN', ","@level2name=N'",schema!$A21,"' ")  &amp; CONCATENATE(" EXEC sys.sp_addextendedproperty"," ","@name=N'MS_Description', ","@value=N'",schema!$F21,IF($A21="+","（"&amp;SUBSTITUTE(schema!$G21,CHAR(10),"；")&amp;"）",""),"', ","@level0type=N'SCHEMA', ","@level0name=N'dbo', ","@level1type=N'TABLE', ","@level1name=N'",schema!$B$1,"', ","@level2type=N'COLUMN', ","@level2name=N'",schema!$A21,"' "),"")</f>
        <v xml:space="preserve">If exists (SELECT * FROM sys.fn_listextendedproperty(N'MS_Description', N'SCHEMA', N'dbo', N'TABLE', N'SYS_USER', N'COLUMN', N'USER_TEL_EXT') ) EXEC sys.sp_dropextendedproperty @name=N'MS_Description', @level0type=N'SCHEMA', @level0name=N'dbo', @level1type=N'TABLE', @level1name=N'SYS_USER', @level2type=N'COLUMN', @level2name=N'USER_TEL_EXT'  EXEC sys.sp_addextendedproperty @name=N'MS_Description', @value=N'分機', @level0type=N'SCHEMA', @level0name=N'dbo', @level1type=N'TABLE', @level1name=N'SYS_USER', @level2type=N'COLUMN', @level2name=N'USER_TEL_EXT' </v>
      </c>
    </row>
    <row r="24" spans="1:4" s="5" customFormat="1">
      <c r="A24" s="1"/>
      <c r="B24" s="27" t="str">
        <f>IF(schema!$A22&lt;&gt;"",CONCATENATE(IF(schema!$A24="-","--",""),"  [", schema!$A22, "] [",schema!$D22,"]",IF(schema!$E22&lt;&gt;"","(",""),schema!$E22,IF(schema!$E22&lt;&gt;"",")",""),IF(schema!$H22="Y","  NOT ", "  "),"NULL",IF(schema!$I22&lt;&gt;"",CONCATENATE(" CONSTRAINT [DF_",schema!$B$1,"_",schema!$A22,"] DEFAULT ",schema!$I22),""),IF(schema!$C22&lt;&gt;"", " IDENTITY(1,1)",""),IF(AND(schema!$B23="",schema!$M24="E"),"",",")),"")</f>
        <v xml:space="preserve">  [CRT_USER] [nvarchar](20)  NOT NULL CONSTRAINT [DF_SYS_USER_CRT_USER] DEFAULT 'SYSOP',</v>
      </c>
      <c r="C24" s="1"/>
      <c r="D24" s="30" t="str">
        <f>IF(schema!$A22&lt;&gt;"",CONCATENATE(IF(A22="-","--",""),"If exists (SELECT * FROM sys.fn_listextendedproperty(","N'MS_Description', ","N'SCHEMA', ","N'dbo', ","N'TABLE', ","N'",schema!$B$1,"', ","N'COLUMN', ","N'",schema!$A22,"') ", ")") &amp; CONCATENATE(" EXEC sys.sp_dropextendedproperty"," ","@name=N'MS_Description', ","@level0type=N'SCHEMA', ","@level0name=N'dbo', ","@level1type=N'TABLE', ","@level1name=N'",schema!$B$1,"', ","@level2type=N'COLUMN', ","@level2name=N'",schema!$A22,"' ")  &amp; CONCATENATE(" EXEC sys.sp_addextendedproperty"," ","@name=N'MS_Description', ","@value=N'",schema!$F22,IF($A22="+","（"&amp;SUBSTITUTE(schema!$G22,CHAR(10),"；")&amp;"）",""),"', ","@level0type=N'SCHEMA', ","@level0name=N'dbo', ","@level1type=N'TABLE', ","@level1name=N'",schema!$B$1,"', ","@level2type=N'COLUMN', ","@level2name=N'",schema!$A22,"' "),"")</f>
        <v xml:space="preserve">If exists (SELECT * FROM sys.fn_listextendedproperty(N'MS_Description', N'SCHEMA', N'dbo', N'TABLE', N'SYS_USER', N'COLUMN', N'CRT_USER') ) EXEC sys.sp_dropextendedproperty @name=N'MS_Description', @level0type=N'SCHEMA', @level0name=N'dbo', @level1type=N'TABLE', @level1name=N'SYS_USER', @level2type=N'COLUMN', @level2name=N'CRT_USER'  EXEC sys.sp_addextendedproperty @name=N'MS_Description', @value=N'建檔人員', @level0type=N'SCHEMA', @level0name=N'dbo', @level1type=N'TABLE', @level1name=N'SYS_USER', @level2type=N'COLUMN', @level2name=N'CRT_USER' </v>
      </c>
    </row>
    <row r="25" spans="1:4" s="5" customFormat="1">
      <c r="A25" s="1"/>
      <c r="B25" s="27" t="str">
        <f>IF(schema!$A23&lt;&gt;"",CONCATENATE(IF(schema!$A25="-","--",""),"  [", schema!$A23, "] [",schema!$D23,"]",IF(schema!$E23&lt;&gt;"","(",""),schema!$E23,IF(schema!$E23&lt;&gt;"",")",""),IF(schema!$H23="Y","  NOT ", "  "),"NULL",IF(schema!$I23&lt;&gt;"",CONCATENATE(" CONSTRAINT [DF_",schema!$B$1,"_",schema!$A23,"] DEFAULT ",schema!$I23),""),IF(schema!$C23&lt;&gt;"", " IDENTITY(1,1)",""),IF(AND(schema!$B24="",schema!$M25="E"),"",",")),"")</f>
        <v xml:space="preserve">  [CRT_DATE] [datetime]  NOT NULL CONSTRAINT [DF_SYS_USER_CRT_DATE] DEFAULT getdate(),</v>
      </c>
      <c r="C25" s="1"/>
      <c r="D25" s="30" t="str">
        <f>IF(schema!$A23&lt;&gt;"",CONCATENATE(IF(A23="-","--",""),"If exists (SELECT * FROM sys.fn_listextendedproperty(","N'MS_Description', ","N'SCHEMA', ","N'dbo', ","N'TABLE', ","N'",schema!$B$1,"', ","N'COLUMN', ","N'",schema!$A23,"') ", ")") &amp; CONCATENATE(" EXEC sys.sp_dropextendedproperty"," ","@name=N'MS_Description', ","@level0type=N'SCHEMA', ","@level0name=N'dbo', ","@level1type=N'TABLE', ","@level1name=N'",schema!$B$1,"', ","@level2type=N'COLUMN', ","@level2name=N'",schema!$A23,"' ")  &amp; CONCATENATE(" EXEC sys.sp_addextendedproperty"," ","@name=N'MS_Description', ","@value=N'",schema!$F23,IF($A23="+","（"&amp;SUBSTITUTE(schema!$G23,CHAR(10),"；")&amp;"）",""),"', ","@level0type=N'SCHEMA', ","@level0name=N'dbo', ","@level1type=N'TABLE', ","@level1name=N'",schema!$B$1,"', ","@level2type=N'COLUMN', ","@level2name=N'",schema!$A23,"' "),"")</f>
        <v xml:space="preserve">If exists (SELECT * FROM sys.fn_listextendedproperty(N'MS_Description', N'SCHEMA', N'dbo', N'TABLE', N'SYS_USER', N'COLUMN', N'CRT_DATE') ) EXEC sys.sp_dropextendedproperty @name=N'MS_Description', @level0type=N'SCHEMA', @level0name=N'dbo', @level1type=N'TABLE', @level1name=N'SYS_USER', @level2type=N'COLUMN', @level2name=N'CRT_DATE'  EXEC sys.sp_addextendedproperty @name=N'MS_Description', @value=N'建檔時間', @level0type=N'SCHEMA', @level0name=N'dbo', @level1type=N'TABLE', @level1name=N'SYS_USER', @level2type=N'COLUMN', @level2name=N'CRT_DATE' </v>
      </c>
    </row>
    <row r="26" spans="1:4" s="5" customFormat="1">
      <c r="A26" s="1"/>
      <c r="B26" s="27" t="str">
        <f>IF(schema!$A24&lt;&gt;"",CONCATENATE(IF(schema!$A26="-","--",""),"  [", schema!$A24, "] [",schema!$D24,"]",IF(schema!$E24&lt;&gt;"","(",""),schema!$E24,IF(schema!$E24&lt;&gt;"",")",""),IF(schema!$H24="Y","  NOT ", "  "),"NULL",IF(schema!$I24&lt;&gt;"",CONCATENATE(" CONSTRAINT [DF_",schema!$B$1,"_",schema!$A24,"] DEFAULT ",schema!$I24),""),IF(schema!$C24&lt;&gt;"", " IDENTITY(1,1)",""),IF(AND(schema!$B25="",schema!$M26="E"),"",",")),"")</f>
        <v xml:space="preserve">  [MDF_USER] [nvarchar](20)  NULL,</v>
      </c>
      <c r="C26" s="1"/>
      <c r="D26" s="30" t="str">
        <f>IF(schema!$A24&lt;&gt;"",CONCATENATE(IF(A24="-","--",""),"If exists (SELECT * FROM sys.fn_listextendedproperty(","N'MS_Description', ","N'SCHEMA', ","N'dbo', ","N'TABLE', ","N'",schema!$B$1,"', ","N'COLUMN', ","N'",schema!$A24,"') ", ")") &amp; CONCATENATE(" EXEC sys.sp_dropextendedproperty"," ","@name=N'MS_Description', ","@level0type=N'SCHEMA', ","@level0name=N'dbo', ","@level1type=N'TABLE', ","@level1name=N'",schema!$B$1,"', ","@level2type=N'COLUMN', ","@level2name=N'",schema!$A24,"' ")  &amp; CONCATENATE(" EXEC sys.sp_addextendedproperty"," ","@name=N'MS_Description', ","@value=N'",schema!$F24,IF($A24="+","（"&amp;SUBSTITUTE(schema!$G24,CHAR(10),"；")&amp;"）",""),"', ","@level0type=N'SCHEMA', ","@level0name=N'dbo', ","@level1type=N'TABLE', ","@level1name=N'",schema!$B$1,"', ","@level2type=N'COLUMN', ","@level2name=N'",schema!$A24,"' "),"")</f>
        <v xml:space="preserve">If exists (SELECT * FROM sys.fn_listextendedproperty(N'MS_Description', N'SCHEMA', N'dbo', N'TABLE', N'SYS_USER', N'COLUMN', N'MDF_USER') ) EXEC sys.sp_dropextendedproperty @name=N'MS_Description', @level0type=N'SCHEMA', @level0name=N'dbo', @level1type=N'TABLE', @level1name=N'SYS_USER', @level2type=N'COLUMN', @level2name=N'MDF_USER'  EXEC sys.sp_addextendedproperty @name=N'MS_Description', @value=N'修改人員', @level0type=N'SCHEMA', @level0name=N'dbo', @level1type=N'TABLE', @level1name=N'SYS_USER', @level2type=N'COLUMN', @level2name=N'MDF_USER' </v>
      </c>
    </row>
    <row r="27" spans="1:4" s="5" customFormat="1">
      <c r="A27" s="1"/>
      <c r="B27" s="27" t="str">
        <f>IF(schema!$A25&lt;&gt;"",CONCATENATE(IF(schema!$A27="-","--",""),"  [", schema!$A25, "] [",schema!$D25,"]",IF(schema!$E25&lt;&gt;"","(",""),schema!$E25,IF(schema!$E25&lt;&gt;"",")",""),IF(schema!$H25="Y","  NOT ", "  "),"NULL",IF(schema!$I25&lt;&gt;"",CONCATENATE(" CONSTRAINT [DF_",schema!$B$1,"_",schema!$A25,"] DEFAULT ",schema!$I25),""),IF(schema!$C25&lt;&gt;"", " IDENTITY(1,1)",""),IF(AND(schema!$B26="",schema!$M27="E"),"",",")),"")</f>
        <v xml:space="preserve">  [MDF_DATE] [datetime]  NULL</v>
      </c>
      <c r="C27" s="1"/>
      <c r="D27" s="30" t="str">
        <f>IF(schema!$A25&lt;&gt;"",CONCATENATE(IF(A25="-","--",""),"If exists (SELECT * FROM sys.fn_listextendedproperty(","N'MS_Description', ","N'SCHEMA', ","N'dbo', ","N'TABLE', ","N'",schema!$B$1,"', ","N'COLUMN', ","N'",schema!$A25,"') ", ")") &amp; CONCATENATE(" EXEC sys.sp_dropextendedproperty"," ","@name=N'MS_Description', ","@level0type=N'SCHEMA', ","@level0name=N'dbo', ","@level1type=N'TABLE', ","@level1name=N'",schema!$B$1,"', ","@level2type=N'COLUMN', ","@level2name=N'",schema!$A25,"' ")  &amp; CONCATENATE(" EXEC sys.sp_addextendedproperty"," ","@name=N'MS_Description', ","@value=N'",schema!$F25,IF($A25="+","（"&amp;SUBSTITUTE(schema!$G25,CHAR(10),"；")&amp;"）",""),"', ","@level0type=N'SCHEMA', ","@level0name=N'dbo', ","@level1type=N'TABLE', ","@level1name=N'",schema!$B$1,"', ","@level2type=N'COLUMN', ","@level2name=N'",schema!$A25,"' "),"")</f>
        <v xml:space="preserve">If exists (SELECT * FROM sys.fn_listextendedproperty(N'MS_Description', N'SCHEMA', N'dbo', N'TABLE', N'SYS_USER', N'COLUMN', N'MDF_DATE') ) EXEC sys.sp_dropextendedproperty @name=N'MS_Description', @level0type=N'SCHEMA', @level0name=N'dbo', @level1type=N'TABLE', @level1name=N'SYS_USER', @level2type=N'COLUMN', @level2name=N'MDF_DATE'  EXEC sys.sp_addextendedproperty @name=N'MS_Description', @value=N'修改時間', @level0type=N'SCHEMA', @level0name=N'dbo', @level1type=N'TABLE', @level1name=N'SYS_USER', @level2type=N'COLUMN', @level2name=N'MDF_DATE' </v>
      </c>
    </row>
    <row r="28" spans="1:4">
      <c r="B28" s="27" t="str">
        <f>IF(schema!$A26&lt;&gt;"",CONCATENATE(IF(schema!$A28="-","--",""),"  [", schema!$A26, "] [",schema!$D26,"]",IF(schema!$E26&lt;&gt;"","(",""),schema!$E26,IF(schema!$E26&lt;&gt;"",")",""),IF(schema!$H26="Y","  NOT ", "  "),"NULL",IF(schema!$I26&lt;&gt;"",CONCATENATE(" CONSTRAINT [DF_",schema!$B$1,"_",schema!$A26,"] DEFAULT ",schema!$I26),""),IF(schema!$C26&lt;&gt;"", " IDENTITY(1,1)",""),IF(AND(schema!$B27="",schema!$M28="E"),"",",")),"")</f>
        <v/>
      </c>
      <c r="D28" s="30"/>
    </row>
    <row r="29" spans="1:4">
      <c r="B29" s="27" t="str">
        <f>IF(COUNTA(schema!$B4:schema!#REF!)&gt;0,CONCATENATE("CONSTRAINT [PK_",schema!$B1,"] PRIMARY KEY  CLUSTERED ("),"")</f>
        <v>CONSTRAINT [PK_SYS_USER] PRIMARY KEY  CLUSTERED (</v>
      </c>
      <c r="C29" s="3"/>
      <c r="D29" s="29"/>
    </row>
    <row r="30" spans="1:4">
      <c r="B30" s="27" t="str">
        <f>IF(schema!$B4&lt;&gt;"",CONCATENATE(" [",schema!$A4,"]"," ASC",IF(schema!$B5&lt;&gt;"",", ","")),"")</f>
        <v xml:space="preserve"> [U_ID] ASC</v>
      </c>
      <c r="C30" s="2"/>
      <c r="D30" s="29"/>
    </row>
    <row r="31" spans="1:4">
      <c r="B31" s="27"/>
      <c r="C31" s="2"/>
      <c r="D31" s="29"/>
    </row>
    <row r="32" spans="1:4" ht="31.5">
      <c r="B32" s="28" t="str">
        <f>IF(COUNTA(schema!$B4:schema!#REF!)&gt;0,CONCATENATE(") WITH (PAD_INDEX  = OFF, STATISTICS_NORECOMPUTE  = OFF, IGNORE_DUP_KEY = OFF, ALLOW_ROW_LOCKS  = ON, ALLOW_PAGE_LOCKS  = ON) ON [PRIMARY]"),"")</f>
        <v>) WITH (PAD_INDEX  = OFF, STATISTICS_NORECOMPUTE  = OFF, IGNORE_DUP_KEY = OFF, ALLOW_ROW_LOCKS  = ON, ALLOW_PAGE_LOCKS  = ON) ON [PRIMARY]</v>
      </c>
      <c r="C32" s="2"/>
      <c r="D32" s="29"/>
    </row>
    <row r="33" spans="2:4">
      <c r="B33" s="27" t="str">
        <f>CONCATENATE(") ON [PRIMARY]; ")</f>
        <v xml:space="preserve">) ON [PRIMARY]; </v>
      </c>
      <c r="C33" s="2"/>
      <c r="D33" s="29"/>
    </row>
  </sheetData>
  <phoneticPr fontId="4" type="noConversion"/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A6C71-00E1-4098-9B5D-EB0024318160}">
  <sheetPr codeName="工作表3"/>
  <dimension ref="A1:E10"/>
  <sheetViews>
    <sheetView workbookViewId="0">
      <selection activeCell="A11" sqref="A11"/>
    </sheetView>
  </sheetViews>
  <sheetFormatPr defaultRowHeight="15.75"/>
  <cols>
    <col min="1" max="1" width="20.75" style="1" bestFit="1" customWidth="1"/>
    <col min="2" max="2" width="9" style="1"/>
    <col min="3" max="3" width="12" style="3" bestFit="1" customWidth="1"/>
    <col min="4" max="16384" width="9" style="1"/>
  </cols>
  <sheetData>
    <row r="1" spans="1:5">
      <c r="A1" s="1" t="s">
        <v>9</v>
      </c>
      <c r="B1" s="1" t="s">
        <v>10</v>
      </c>
      <c r="C1" s="3" t="s">
        <v>26</v>
      </c>
      <c r="D1" s="1" t="s">
        <v>2</v>
      </c>
      <c r="E1" s="1">
        <v>1</v>
      </c>
    </row>
    <row r="2" spans="1:5">
      <c r="A2" s="1" t="s">
        <v>11</v>
      </c>
      <c r="B2" s="1" t="s">
        <v>15</v>
      </c>
      <c r="C2" s="41" t="s">
        <v>39</v>
      </c>
      <c r="D2" s="1" t="s">
        <v>27</v>
      </c>
      <c r="E2" s="1">
        <v>2</v>
      </c>
    </row>
    <row r="3" spans="1:5">
      <c r="A3" s="1" t="s">
        <v>8</v>
      </c>
      <c r="C3" s="41" t="s">
        <v>40</v>
      </c>
      <c r="D3" s="1" t="s">
        <v>28</v>
      </c>
      <c r="E3" s="1">
        <v>3</v>
      </c>
    </row>
    <row r="4" spans="1:5">
      <c r="A4" s="1" t="s">
        <v>12</v>
      </c>
      <c r="C4" s="3">
        <v>1</v>
      </c>
      <c r="D4" s="1" t="s">
        <v>29</v>
      </c>
      <c r="E4" s="1">
        <v>4</v>
      </c>
    </row>
    <row r="5" spans="1:5">
      <c r="A5" s="1" t="s">
        <v>13</v>
      </c>
      <c r="C5" s="3">
        <v>0</v>
      </c>
      <c r="D5" s="1" t="s">
        <v>30</v>
      </c>
      <c r="E5" s="1">
        <v>5</v>
      </c>
    </row>
    <row r="6" spans="1:5">
      <c r="A6" s="1" t="s">
        <v>14</v>
      </c>
      <c r="C6" s="41" t="s">
        <v>41</v>
      </c>
    </row>
    <row r="7" spans="1:5">
      <c r="A7" s="1" t="s">
        <v>36</v>
      </c>
    </row>
    <row r="8" spans="1:5">
      <c r="A8" s="1" t="s">
        <v>37</v>
      </c>
    </row>
    <row r="9" spans="1:5">
      <c r="A9" s="1" t="s">
        <v>49</v>
      </c>
    </row>
    <row r="10" spans="1:5">
      <c r="A10" s="1" t="s">
        <v>95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schema</vt:lpstr>
      <vt:lpstr>script</vt:lpstr>
      <vt:lpstr>Data</vt:lpstr>
      <vt:lpstr>schema!Print_Area</vt:lpstr>
      <vt:lpstr>schema!Print_Titles</vt:lpstr>
    </vt:vector>
  </TitlesOfParts>
  <Company>GSS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Danna_Lin</dc:creator>
  <cp:lastModifiedBy>Brian Li</cp:lastModifiedBy>
  <cp:lastPrinted>2019-05-29T01:23:57Z</cp:lastPrinted>
  <dcterms:created xsi:type="dcterms:W3CDTF">2010-04-25T14:55:54Z</dcterms:created>
  <dcterms:modified xsi:type="dcterms:W3CDTF">2023-08-31T08:05:08Z</dcterms:modified>
</cp:coreProperties>
</file>