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_li\Documents\"/>
    </mc:Choice>
  </mc:AlternateContent>
  <xr:revisionPtr revIDLastSave="0" documentId="13_ncr:1_{8AF50075-C603-44E1-AA44-246DC2DA910C}" xr6:coauthVersionLast="47" xr6:coauthVersionMax="47" xr10:uidLastSave="{00000000-0000-0000-0000-000000000000}"/>
  <bookViews>
    <workbookView xWindow="-120" yWindow="-120" windowWidth="29040" windowHeight="15840" xr2:uid="{156DFB70-5D10-4360-84C9-2CC5AD3450E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19" i="1"/>
  <c r="O15" i="1"/>
  <c r="O16" i="1"/>
  <c r="O17" i="1"/>
  <c r="O14" i="1"/>
  <c r="O13" i="1"/>
  <c r="B13" i="1"/>
  <c r="B14" i="1"/>
  <c r="B15" i="1"/>
  <c r="B16" i="1"/>
  <c r="B17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C15" i="1"/>
  <c r="C16" i="1"/>
  <c r="C17" i="1"/>
  <c r="C14" i="1"/>
  <c r="D13" i="1"/>
  <c r="E13" i="1"/>
  <c r="F13" i="1"/>
  <c r="G13" i="1"/>
  <c r="H13" i="1"/>
  <c r="I13" i="1"/>
  <c r="J13" i="1"/>
  <c r="K13" i="1"/>
  <c r="L13" i="1"/>
  <c r="M13" i="1"/>
  <c r="N13" i="1"/>
  <c r="C13" i="1"/>
  <c r="C9" i="1" l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F8" i="1"/>
  <c r="G8" i="1"/>
  <c r="H8" i="1"/>
  <c r="I8" i="1"/>
  <c r="J8" i="1"/>
  <c r="K8" i="1"/>
  <c r="L8" i="1"/>
  <c r="M8" i="1"/>
  <c r="N8" i="1"/>
  <c r="O8" i="1"/>
  <c r="E8" i="1"/>
  <c r="D8" i="1"/>
  <c r="C8" i="1"/>
</calcChain>
</file>

<file path=xl/sharedStrings.xml><?xml version="1.0" encoding="utf-8"?>
<sst xmlns="http://schemas.openxmlformats.org/spreadsheetml/2006/main" count="84" uniqueCount="61">
  <si>
    <t>公司英文名稱</t>
    <phoneticPr fontId="1" type="noConversion"/>
  </si>
  <si>
    <t>公司英文地址1</t>
    <phoneticPr fontId="1" type="noConversion"/>
  </si>
  <si>
    <t>公司英文地址2</t>
    <phoneticPr fontId="1" type="noConversion"/>
  </si>
  <si>
    <t>公司英文地址3</t>
    <phoneticPr fontId="1" type="noConversion"/>
  </si>
  <si>
    <t>電話</t>
    <phoneticPr fontId="1" type="noConversion"/>
  </si>
  <si>
    <t>傳真</t>
    <phoneticPr fontId="1" type="noConversion"/>
  </si>
  <si>
    <t>支票抬頭</t>
    <phoneticPr fontId="1" type="noConversion"/>
  </si>
  <si>
    <t>郵寄地址</t>
    <phoneticPr fontId="1" type="noConversion"/>
  </si>
  <si>
    <t>銀行戶名</t>
    <phoneticPr fontId="1" type="noConversion"/>
  </si>
  <si>
    <t>銀行名稱</t>
    <phoneticPr fontId="1" type="noConversion"/>
  </si>
  <si>
    <t>銀行帳號</t>
    <phoneticPr fontId="1" type="noConversion"/>
  </si>
  <si>
    <t>台灣檢驗科技股份有限公司</t>
  </si>
  <si>
    <t>SGS TAIWAN LIMITED</t>
  </si>
  <si>
    <t>134, Wu Kung Road,</t>
    <phoneticPr fontId="1" type="noConversion"/>
  </si>
  <si>
    <t>Wu Ku District,</t>
    <phoneticPr fontId="1" type="noConversion"/>
  </si>
  <si>
    <t>New Taipei City, 24803</t>
    <phoneticPr fontId="1" type="noConversion"/>
  </si>
  <si>
    <t>+886 2 2299 3279</t>
    <phoneticPr fontId="1" type="noConversion"/>
  </si>
  <si>
    <t>+886 2 2290 1372</t>
    <phoneticPr fontId="1" type="noConversion"/>
  </si>
  <si>
    <t>玉山銀行　五股分行 808-5403</t>
    <phoneticPr fontId="1" type="noConversion"/>
  </si>
  <si>
    <t>973209{0}</t>
    <phoneticPr fontId="1" type="noConversion"/>
  </si>
  <si>
    <t>新北市五股區五工路134號3樓</t>
    <phoneticPr fontId="1" type="noConversion"/>
  </si>
  <si>
    <t>瑞商遠東公證股份有限公司台灣分公司</t>
    <phoneticPr fontId="1" type="noConversion"/>
  </si>
  <si>
    <t>SGS FAR EAST LIMITED TAIWAN BRANCH (SWITZERLAND)</t>
    <phoneticPr fontId="1" type="noConversion"/>
  </si>
  <si>
    <t>程智科技股份有限公司</t>
    <phoneticPr fontId="1" type="noConversion"/>
  </si>
  <si>
    <t>COMPLIANCE CERTIFICATION SERVICES INC.</t>
    <phoneticPr fontId="1" type="noConversion"/>
  </si>
  <si>
    <t>台檢工業科技股份有限公司</t>
    <phoneticPr fontId="1" type="noConversion"/>
  </si>
  <si>
    <t>SGS Taiwan Industrial Services Ltd</t>
    <phoneticPr fontId="1" type="noConversion"/>
  </si>
  <si>
    <t>0543-440-006759</t>
    <phoneticPr fontId="1" type="noConversion"/>
  </si>
  <si>
    <t>927579{0}</t>
    <phoneticPr fontId="1" type="noConversion"/>
  </si>
  <si>
    <t>0543-940-017500</t>
    <phoneticPr fontId="1" type="noConversion"/>
  </si>
  <si>
    <t>公司中文名稱</t>
    <phoneticPr fontId="1" type="noConversion"/>
  </si>
  <si>
    <t>公司中文地址</t>
    <phoneticPr fontId="1" type="noConversion"/>
  </si>
  <si>
    <t>COM_NM</t>
    <phoneticPr fontId="1" type="noConversion"/>
  </si>
  <si>
    <t>COM_ADDR</t>
    <phoneticPr fontId="1" type="noConversion"/>
  </si>
  <si>
    <t>COM_NM_E</t>
    <phoneticPr fontId="1" type="noConversion"/>
  </si>
  <si>
    <t>COM_TEL</t>
    <phoneticPr fontId="1" type="noConversion"/>
  </si>
  <si>
    <t>COM_FAX</t>
    <phoneticPr fontId="1" type="noConversion"/>
  </si>
  <si>
    <t>BANK_ACT_NM</t>
    <phoneticPr fontId="1" type="noConversion"/>
  </si>
  <si>
    <t>BANK_NM</t>
    <phoneticPr fontId="1" type="noConversion"/>
  </si>
  <si>
    <t>BANK_ACT</t>
    <phoneticPr fontId="1" type="noConversion"/>
  </si>
  <si>
    <t>CHK_TIL</t>
    <phoneticPr fontId="1" type="noConversion"/>
  </si>
  <si>
    <t>CHK_ADDR</t>
    <phoneticPr fontId="1" type="noConversion"/>
  </si>
  <si>
    <t>#</t>
    <phoneticPr fontId="1" type="noConversion"/>
  </si>
  <si>
    <t>COM_CODE</t>
    <phoneticPr fontId="1" type="noConversion"/>
  </si>
  <si>
    <t>FET</t>
    <phoneticPr fontId="1" type="noConversion"/>
  </si>
  <si>
    <t>SGS</t>
    <phoneticPr fontId="1" type="noConversion"/>
  </si>
  <si>
    <t>TIS</t>
    <phoneticPr fontId="1" type="noConversion"/>
  </si>
  <si>
    <t>CCS</t>
    <phoneticPr fontId="1" type="noConversion"/>
  </si>
  <si>
    <t>COM_ADDR_E1</t>
    <phoneticPr fontId="1" type="noConversion"/>
  </si>
  <si>
    <t>COM_ADDR_E2</t>
    <phoneticPr fontId="1" type="noConversion"/>
  </si>
  <si>
    <t>COM_ADDR_E3</t>
    <phoneticPr fontId="1" type="noConversion"/>
  </si>
  <si>
    <t>24803 新北市五股區五工路134號</t>
    <phoneticPr fontId="1" type="noConversion"/>
  </si>
  <si>
    <t>瑞商遠東公證股份有限公司台灣分公司</t>
    <phoneticPr fontId="1" type="noConversion"/>
  </si>
  <si>
    <t>程智科技股份有限公司</t>
    <phoneticPr fontId="1" type="noConversion"/>
  </si>
  <si>
    <t>台檢工業科技股份有限公司</t>
    <phoneticPr fontId="1" type="noConversion"/>
  </si>
  <si>
    <t>玉山銀行　五股分行 808-5403</t>
    <phoneticPr fontId="1" type="noConversion"/>
  </si>
  <si>
    <t>134, Wu Kung Road,</t>
    <phoneticPr fontId="1" type="noConversion"/>
  </si>
  <si>
    <t>Wu Ku District,</t>
    <phoneticPr fontId="1" type="noConversion"/>
  </si>
  <si>
    <t>New Taipei City, 24803</t>
    <phoneticPr fontId="1" type="noConversion"/>
  </si>
  <si>
    <t>+886 2 2299 3279</t>
    <phoneticPr fontId="1" type="noConversion"/>
  </si>
  <si>
    <t>+886 2 2290 1372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</si>
</sst>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Consolas"/>
      <family val="3"/>
    </font>
    <font>
      <sz val="8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1"/>
      <name val="微軟正黑體"/>
      <family val="2"/>
      <charset val="136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6" fillId="5" borderId="0" xfId="0" applyFont="1" applyFill="1" applyAlignment="1">
      <alignment horizontal="center" vertical="center"/>
    </xf>
    <xf numFmtId="0" fontId="5" fillId="5" borderId="0" xfId="0" applyFont="1" applyFill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>
      <alignment vertical="center"/>
    </xf>
    <xf numFmtId="0" fontId="4" fillId="4" borderId="3" xfId="0" quotePrefix="1" applyFont="1" applyFill="1" applyBorder="1">
      <alignment vertical="center"/>
    </xf>
    <xf numFmtId="0" fontId="4" fillId="4" borderId="2" xfId="0" quotePrefix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739B-2E0C-4ECB-AA8A-0CF92B893637}">
  <dimension ref="A1:O22"/>
  <sheetViews>
    <sheetView tabSelected="1" zoomScaleNormal="100" workbookViewId="0">
      <selection activeCell="B19" sqref="B19:B22"/>
    </sheetView>
  </sheetViews>
  <sheetFormatPr defaultRowHeight="15.75" x14ac:dyDescent="0.25"/>
  <cols>
    <col min="1" max="1" width="2.5" style="12" bestFit="1" customWidth="1"/>
    <col min="2" max="2" width="8.625" style="12" bestFit="1" customWidth="1"/>
    <col min="3" max="3" width="38.5" style="1" bestFit="1" customWidth="1"/>
    <col min="4" max="4" width="31.5" style="1" customWidth="1"/>
    <col min="5" max="5" width="58.625" style="1" customWidth="1"/>
    <col min="6" max="6" width="21.875" style="1" bestFit="1" customWidth="1"/>
    <col min="7" max="7" width="16.25" style="1" bestFit="1" customWidth="1"/>
    <col min="8" max="8" width="24.25" style="1" bestFit="1" customWidth="1"/>
    <col min="9" max="10" width="19.125" style="1" bestFit="1" customWidth="1"/>
    <col min="11" max="11" width="27.5" style="1" bestFit="1" customWidth="1"/>
    <col min="12" max="12" width="31" style="1" bestFit="1" customWidth="1"/>
    <col min="13" max="13" width="19" style="1" bestFit="1" customWidth="1"/>
    <col min="14" max="14" width="27.5" style="1" bestFit="1" customWidth="1"/>
    <col min="15" max="15" width="30.25" style="1" bestFit="1" customWidth="1"/>
    <col min="16" max="16384" width="9" style="1"/>
  </cols>
  <sheetData>
    <row r="1" spans="1:15" s="16" customFormat="1" ht="12.75" x14ac:dyDescent="0.25">
      <c r="A1" s="15"/>
      <c r="B1" s="15" t="s">
        <v>43</v>
      </c>
      <c r="C1" s="16" t="s">
        <v>32</v>
      </c>
      <c r="D1" s="16" t="s">
        <v>33</v>
      </c>
      <c r="E1" s="16" t="s">
        <v>34</v>
      </c>
      <c r="F1" s="16" t="s">
        <v>48</v>
      </c>
      <c r="G1" s="16" t="s">
        <v>49</v>
      </c>
      <c r="H1" s="16" t="s">
        <v>50</v>
      </c>
      <c r="I1" s="16" t="s">
        <v>35</v>
      </c>
      <c r="J1" s="16" t="s">
        <v>36</v>
      </c>
      <c r="K1" s="16" t="s">
        <v>37</v>
      </c>
      <c r="L1" s="16" t="s">
        <v>38</v>
      </c>
      <c r="M1" s="16" t="s">
        <v>39</v>
      </c>
      <c r="N1" s="16" t="s">
        <v>40</v>
      </c>
      <c r="O1" s="16" t="s">
        <v>41</v>
      </c>
    </row>
    <row r="2" spans="1:15" s="14" customFormat="1" ht="17.25" thickBot="1" x14ac:dyDescent="0.35">
      <c r="A2" s="13" t="s">
        <v>42</v>
      </c>
      <c r="B2" s="13"/>
      <c r="C2" s="14" t="s">
        <v>30</v>
      </c>
      <c r="D2" s="14" t="s">
        <v>31</v>
      </c>
      <c r="E2" s="14" t="s">
        <v>0</v>
      </c>
      <c r="F2" s="14" t="s">
        <v>1</v>
      </c>
      <c r="G2" s="14" t="s">
        <v>2</v>
      </c>
      <c r="H2" s="14" t="s">
        <v>3</v>
      </c>
      <c r="I2" s="14" t="s">
        <v>4</v>
      </c>
      <c r="J2" s="14" t="s">
        <v>5</v>
      </c>
      <c r="K2" s="14" t="s">
        <v>8</v>
      </c>
      <c r="L2" s="14" t="s">
        <v>9</v>
      </c>
      <c r="M2" s="14" t="s">
        <v>10</v>
      </c>
      <c r="N2" s="14" t="s">
        <v>6</v>
      </c>
      <c r="O2" s="14" t="s">
        <v>7</v>
      </c>
    </row>
    <row r="3" spans="1:15" s="7" customFormat="1" ht="30" customHeight="1" x14ac:dyDescent="0.25">
      <c r="A3" s="9">
        <v>1</v>
      </c>
      <c r="B3" s="17" t="s">
        <v>44</v>
      </c>
      <c r="C3" s="7" t="s">
        <v>21</v>
      </c>
      <c r="D3" s="7" t="s">
        <v>51</v>
      </c>
      <c r="E3" s="8" t="s">
        <v>22</v>
      </c>
      <c r="F3" s="8" t="s">
        <v>56</v>
      </c>
      <c r="G3" s="8" t="s">
        <v>57</v>
      </c>
      <c r="H3" s="8" t="s">
        <v>58</v>
      </c>
      <c r="I3" s="25" t="s">
        <v>59</v>
      </c>
      <c r="J3" s="25" t="s">
        <v>60</v>
      </c>
      <c r="K3" s="7" t="s">
        <v>52</v>
      </c>
      <c r="L3" s="7" t="s">
        <v>55</v>
      </c>
      <c r="M3" s="8" t="s">
        <v>27</v>
      </c>
      <c r="N3" s="7" t="s">
        <v>52</v>
      </c>
      <c r="O3" s="7" t="s">
        <v>20</v>
      </c>
    </row>
    <row r="4" spans="1:15" s="2" customFormat="1" ht="30" customHeight="1" x14ac:dyDescent="0.25">
      <c r="A4" s="10">
        <v>2</v>
      </c>
      <c r="B4" s="18" t="s">
        <v>45</v>
      </c>
      <c r="C4" s="2" t="s">
        <v>11</v>
      </c>
      <c r="D4" s="2" t="s">
        <v>51</v>
      </c>
      <c r="E4" s="3" t="s">
        <v>12</v>
      </c>
      <c r="F4" s="3" t="s">
        <v>13</v>
      </c>
      <c r="G4" s="3" t="s">
        <v>14</v>
      </c>
      <c r="H4" s="3" t="s">
        <v>15</v>
      </c>
      <c r="I4" s="4" t="s">
        <v>16</v>
      </c>
      <c r="J4" s="4" t="s">
        <v>17</v>
      </c>
      <c r="K4" s="2" t="s">
        <v>11</v>
      </c>
      <c r="L4" s="2" t="s">
        <v>18</v>
      </c>
      <c r="M4" s="3" t="s">
        <v>19</v>
      </c>
      <c r="N4" s="2" t="s">
        <v>11</v>
      </c>
      <c r="O4" s="2" t="s">
        <v>20</v>
      </c>
    </row>
    <row r="5" spans="1:15" s="2" customFormat="1" ht="30" customHeight="1" x14ac:dyDescent="0.25">
      <c r="A5" s="10">
        <v>3</v>
      </c>
      <c r="B5" s="18" t="s">
        <v>47</v>
      </c>
      <c r="C5" s="2" t="s">
        <v>23</v>
      </c>
      <c r="D5" s="2" t="s">
        <v>51</v>
      </c>
      <c r="E5" s="3" t="s">
        <v>24</v>
      </c>
      <c r="F5" s="3" t="s">
        <v>13</v>
      </c>
      <c r="G5" s="3" t="s">
        <v>14</v>
      </c>
      <c r="H5" s="3" t="s">
        <v>15</v>
      </c>
      <c r="I5" s="4" t="s">
        <v>16</v>
      </c>
      <c r="J5" s="4" t="s">
        <v>17</v>
      </c>
      <c r="K5" s="2" t="s">
        <v>53</v>
      </c>
      <c r="L5" s="2" t="s">
        <v>55</v>
      </c>
      <c r="M5" s="3" t="s">
        <v>28</v>
      </c>
      <c r="N5" s="2" t="s">
        <v>53</v>
      </c>
      <c r="O5" s="2" t="s">
        <v>20</v>
      </c>
    </row>
    <row r="6" spans="1:15" s="5" customFormat="1" ht="30" customHeight="1" thickBot="1" x14ac:dyDescent="0.3">
      <c r="A6" s="11">
        <v>4</v>
      </c>
      <c r="B6" s="19" t="s">
        <v>46</v>
      </c>
      <c r="C6" s="5" t="s">
        <v>25</v>
      </c>
      <c r="D6" s="5" t="s">
        <v>51</v>
      </c>
      <c r="E6" s="6" t="s">
        <v>26</v>
      </c>
      <c r="F6" s="6" t="s">
        <v>56</v>
      </c>
      <c r="G6" s="6" t="s">
        <v>57</v>
      </c>
      <c r="H6" s="6" t="s">
        <v>58</v>
      </c>
      <c r="I6" s="26" t="s">
        <v>59</v>
      </c>
      <c r="J6" s="26" t="s">
        <v>60</v>
      </c>
      <c r="K6" s="5" t="s">
        <v>54</v>
      </c>
      <c r="L6" s="5" t="s">
        <v>55</v>
      </c>
      <c r="M6" s="6" t="s">
        <v>29</v>
      </c>
      <c r="N6" s="5" t="s">
        <v>54</v>
      </c>
      <c r="O6" s="5" t="s">
        <v>20</v>
      </c>
    </row>
    <row r="8" spans="1:15" s="21" customFormat="1" x14ac:dyDescent="0.25">
      <c r="A8" s="20"/>
      <c r="B8" s="20"/>
      <c r="C8" s="21" t="str">
        <f>CONCATENATE(C$1,"=N'",C3,"', ")</f>
        <v xml:space="preserve">COM_NM=N'瑞商遠東公證股份有限公司台灣分公司', </v>
      </c>
      <c r="D8" s="21" t="str">
        <f>CONCATENATE(D$1,"=N'",D3,"', ")</f>
        <v xml:space="preserve">COM_ADDR=N'24803 新北市五股區五工路134號', </v>
      </c>
      <c r="E8" s="21" t="str">
        <f>CONCATENATE(E$1,"=N'",E3,"', ")</f>
        <v xml:space="preserve">COM_NM_E=N'SGS FAR EAST LIMITED TAIWAN BRANCH (SWITZERLAND)', </v>
      </c>
      <c r="F8" s="21" t="str">
        <f t="shared" ref="F8:O8" si="0">CONCATENATE(F$1,"=N'",F3,"', ")</f>
        <v xml:space="preserve">COM_ADDR_E1=N'134, Wu Kung Road,', </v>
      </c>
      <c r="G8" s="21" t="str">
        <f t="shared" si="0"/>
        <v xml:space="preserve">COM_ADDR_E2=N'Wu Ku District,', </v>
      </c>
      <c r="H8" s="21" t="str">
        <f t="shared" si="0"/>
        <v xml:space="preserve">COM_ADDR_E3=N'New Taipei City, 24803', </v>
      </c>
      <c r="I8" s="21" t="str">
        <f t="shared" si="0"/>
        <v xml:space="preserve">COM_TEL=N'+886 2 2299 3279', </v>
      </c>
      <c r="J8" s="21" t="str">
        <f t="shared" si="0"/>
        <v xml:space="preserve">COM_FAX=N'+886 2 2290 1372', </v>
      </c>
      <c r="K8" s="21" t="str">
        <f t="shared" si="0"/>
        <v xml:space="preserve">BANK_ACT_NM=N'瑞商遠東公證股份有限公司台灣分公司', </v>
      </c>
      <c r="L8" s="21" t="str">
        <f t="shared" si="0"/>
        <v xml:space="preserve">BANK_NM=N'玉山銀行　五股分行 808-5403', </v>
      </c>
      <c r="M8" s="21" t="str">
        <f t="shared" si="0"/>
        <v xml:space="preserve">BANK_ACT=N'0543-440-006759', </v>
      </c>
      <c r="N8" s="21" t="str">
        <f t="shared" si="0"/>
        <v xml:space="preserve">CHK_TIL=N'瑞商遠東公證股份有限公司台灣分公司', </v>
      </c>
      <c r="O8" s="21" t="str">
        <f t="shared" si="0"/>
        <v xml:space="preserve">CHK_ADDR=N'新北市五股區五工路134號3樓', </v>
      </c>
    </row>
    <row r="9" spans="1:15" s="21" customFormat="1" x14ac:dyDescent="0.25">
      <c r="A9" s="20"/>
      <c r="B9" s="20"/>
      <c r="C9" s="21" t="str">
        <f t="shared" ref="C9:O9" si="1">CONCATENATE(C$1,"=N'",C4,"', ")</f>
        <v xml:space="preserve">COM_NM=N'台灣檢驗科技股份有限公司', </v>
      </c>
      <c r="D9" s="21" t="str">
        <f t="shared" si="1"/>
        <v xml:space="preserve">COM_ADDR=N'24803 新北市五股區五工路134號', </v>
      </c>
      <c r="E9" s="21" t="str">
        <f t="shared" si="1"/>
        <v xml:space="preserve">COM_NM_E=N'SGS TAIWAN LIMITED', </v>
      </c>
      <c r="F9" s="21" t="str">
        <f t="shared" si="1"/>
        <v xml:space="preserve">COM_ADDR_E1=N'134, Wu Kung Road,', </v>
      </c>
      <c r="G9" s="21" t="str">
        <f t="shared" si="1"/>
        <v xml:space="preserve">COM_ADDR_E2=N'Wu Ku District,', </v>
      </c>
      <c r="H9" s="21" t="str">
        <f t="shared" si="1"/>
        <v xml:space="preserve">COM_ADDR_E3=N'New Taipei City, 24803', </v>
      </c>
      <c r="I9" s="21" t="str">
        <f t="shared" si="1"/>
        <v xml:space="preserve">COM_TEL=N'+886 2 2299 3279', </v>
      </c>
      <c r="J9" s="21" t="str">
        <f t="shared" si="1"/>
        <v xml:space="preserve">COM_FAX=N'+886 2 2290 1372', </v>
      </c>
      <c r="K9" s="21" t="str">
        <f t="shared" si="1"/>
        <v xml:space="preserve">BANK_ACT_NM=N'台灣檢驗科技股份有限公司', </v>
      </c>
      <c r="L9" s="21" t="str">
        <f t="shared" si="1"/>
        <v xml:space="preserve">BANK_NM=N'玉山銀行　五股分行 808-5403', </v>
      </c>
      <c r="M9" s="21" t="str">
        <f t="shared" si="1"/>
        <v xml:space="preserve">BANK_ACT=N'973209{0}', </v>
      </c>
      <c r="N9" s="21" t="str">
        <f t="shared" si="1"/>
        <v xml:space="preserve">CHK_TIL=N'台灣檢驗科技股份有限公司', </v>
      </c>
      <c r="O9" s="21" t="str">
        <f t="shared" si="1"/>
        <v xml:space="preserve">CHK_ADDR=N'新北市五股區五工路134號3樓', </v>
      </c>
    </row>
    <row r="10" spans="1:15" s="21" customFormat="1" x14ac:dyDescent="0.25">
      <c r="A10" s="20"/>
      <c r="B10" s="20"/>
      <c r="C10" s="21" t="str">
        <f t="shared" ref="C10:O10" si="2">CONCATENATE(C$1,"=N'",C5,"', ")</f>
        <v xml:space="preserve">COM_NM=N'程智科技股份有限公司', </v>
      </c>
      <c r="D10" s="21" t="str">
        <f t="shared" si="2"/>
        <v xml:space="preserve">COM_ADDR=N'24803 新北市五股區五工路134號', </v>
      </c>
      <c r="E10" s="21" t="str">
        <f t="shared" si="2"/>
        <v xml:space="preserve">COM_NM_E=N'COMPLIANCE CERTIFICATION SERVICES INC.', </v>
      </c>
      <c r="F10" s="21" t="str">
        <f t="shared" si="2"/>
        <v xml:space="preserve">COM_ADDR_E1=N'134, Wu Kung Road,', </v>
      </c>
      <c r="G10" s="21" t="str">
        <f t="shared" si="2"/>
        <v xml:space="preserve">COM_ADDR_E2=N'Wu Ku District,', </v>
      </c>
      <c r="H10" s="21" t="str">
        <f t="shared" si="2"/>
        <v xml:space="preserve">COM_ADDR_E3=N'New Taipei City, 24803', </v>
      </c>
      <c r="I10" s="21" t="str">
        <f t="shared" si="2"/>
        <v xml:space="preserve">COM_TEL=N'+886 2 2299 3279', </v>
      </c>
      <c r="J10" s="21" t="str">
        <f t="shared" si="2"/>
        <v xml:space="preserve">COM_FAX=N'+886 2 2290 1372', </v>
      </c>
      <c r="K10" s="21" t="str">
        <f t="shared" si="2"/>
        <v xml:space="preserve">BANK_ACT_NM=N'程智科技股份有限公司', </v>
      </c>
      <c r="L10" s="21" t="str">
        <f t="shared" si="2"/>
        <v xml:space="preserve">BANK_NM=N'玉山銀行　五股分行 808-5403', </v>
      </c>
      <c r="M10" s="21" t="str">
        <f t="shared" si="2"/>
        <v xml:space="preserve">BANK_ACT=N'927579{0}', </v>
      </c>
      <c r="N10" s="21" t="str">
        <f t="shared" si="2"/>
        <v xml:space="preserve">CHK_TIL=N'程智科技股份有限公司', </v>
      </c>
      <c r="O10" s="21" t="str">
        <f t="shared" si="2"/>
        <v xml:space="preserve">CHK_ADDR=N'新北市五股區五工路134號3樓', </v>
      </c>
    </row>
    <row r="11" spans="1:15" s="21" customFormat="1" x14ac:dyDescent="0.25">
      <c r="A11" s="20"/>
      <c r="B11" s="20"/>
      <c r="C11" s="21" t="str">
        <f t="shared" ref="C11:O11" si="3">CONCATENATE(C$1,"=N'",C6,"', ")</f>
        <v xml:space="preserve">COM_NM=N'台檢工業科技股份有限公司', </v>
      </c>
      <c r="D11" s="21" t="str">
        <f t="shared" si="3"/>
        <v xml:space="preserve">COM_ADDR=N'24803 新北市五股區五工路134號', </v>
      </c>
      <c r="E11" s="21" t="str">
        <f t="shared" si="3"/>
        <v xml:space="preserve">COM_NM_E=N'SGS Taiwan Industrial Services Ltd', </v>
      </c>
      <c r="F11" s="21" t="str">
        <f t="shared" si="3"/>
        <v xml:space="preserve">COM_ADDR_E1=N'134, Wu Kung Road,', </v>
      </c>
      <c r="G11" s="21" t="str">
        <f t="shared" si="3"/>
        <v xml:space="preserve">COM_ADDR_E2=N'Wu Ku District,', </v>
      </c>
      <c r="H11" s="21" t="str">
        <f t="shared" si="3"/>
        <v xml:space="preserve">COM_ADDR_E3=N'New Taipei City, 24803', </v>
      </c>
      <c r="I11" s="21" t="str">
        <f t="shared" si="3"/>
        <v xml:space="preserve">COM_TEL=N'+886 2 2299 3279', </v>
      </c>
      <c r="J11" s="21" t="str">
        <f t="shared" si="3"/>
        <v xml:space="preserve">COM_FAX=N'+886 2 2290 1372', </v>
      </c>
      <c r="K11" s="21" t="str">
        <f t="shared" si="3"/>
        <v xml:space="preserve">BANK_ACT_NM=N'台檢工業科技股份有限公司', </v>
      </c>
      <c r="L11" s="21" t="str">
        <f t="shared" si="3"/>
        <v xml:space="preserve">BANK_NM=N'玉山銀行　五股分行 808-5403', </v>
      </c>
      <c r="M11" s="21" t="str">
        <f t="shared" si="3"/>
        <v xml:space="preserve">BANK_ACT=N'0543-940-017500', </v>
      </c>
      <c r="N11" s="21" t="str">
        <f t="shared" si="3"/>
        <v xml:space="preserve">CHK_TIL=N'台檢工業科技股份有限公司', </v>
      </c>
      <c r="O11" s="21" t="str">
        <f t="shared" si="3"/>
        <v xml:space="preserve">CHK_ADDR=N'新北市五股區五工路134號3樓', </v>
      </c>
    </row>
    <row r="12" spans="1:15" s="21" customFormat="1" x14ac:dyDescent="0.25">
      <c r="A12" s="20"/>
      <c r="B12" s="20"/>
    </row>
    <row r="13" spans="1:15" s="21" customFormat="1" x14ac:dyDescent="0.25">
      <c r="A13" s="20"/>
      <c r="B13" s="21" t="str">
        <f>CONCATENATE(B$1,", ")</f>
        <v xml:space="preserve">COM_CODE, </v>
      </c>
      <c r="C13" s="21" t="str">
        <f>CONCATENATE(C$1,", ")</f>
        <v xml:space="preserve">COM_NM, </v>
      </c>
      <c r="D13" s="21" t="str">
        <f t="shared" ref="D13:N13" si="4">CONCATENATE(D$1,", ")</f>
        <v xml:space="preserve">COM_ADDR, </v>
      </c>
      <c r="E13" s="21" t="str">
        <f t="shared" si="4"/>
        <v xml:space="preserve">COM_NM_E, </v>
      </c>
      <c r="F13" s="21" t="str">
        <f t="shared" si="4"/>
        <v xml:space="preserve">COM_ADDR_E1, </v>
      </c>
      <c r="G13" s="21" t="str">
        <f t="shared" si="4"/>
        <v xml:space="preserve">COM_ADDR_E2, </v>
      </c>
      <c r="H13" s="21" t="str">
        <f t="shared" si="4"/>
        <v xml:space="preserve">COM_ADDR_E3, </v>
      </c>
      <c r="I13" s="21" t="str">
        <f t="shared" si="4"/>
        <v xml:space="preserve">COM_TEL, </v>
      </c>
      <c r="J13" s="21" t="str">
        <f t="shared" si="4"/>
        <v xml:space="preserve">COM_FAX, </v>
      </c>
      <c r="K13" s="21" t="str">
        <f t="shared" si="4"/>
        <v xml:space="preserve">BANK_ACT_NM, </v>
      </c>
      <c r="L13" s="21" t="str">
        <f t="shared" si="4"/>
        <v xml:space="preserve">BANK_NM, </v>
      </c>
      <c r="M13" s="21" t="str">
        <f t="shared" si="4"/>
        <v xml:space="preserve">BANK_ACT, </v>
      </c>
      <c r="N13" s="21" t="str">
        <f t="shared" si="4"/>
        <v xml:space="preserve">CHK_TIL, </v>
      </c>
      <c r="O13" s="21" t="str">
        <f>CONCATENATE(O$1)</f>
        <v>CHK_ADDR</v>
      </c>
    </row>
    <row r="14" spans="1:15" s="21" customFormat="1" x14ac:dyDescent="0.25">
      <c r="A14" s="20"/>
      <c r="B14" s="21" t="str">
        <f>CONCATENATE("N'",B3,"', ")</f>
        <v xml:space="preserve">N'FET', </v>
      </c>
      <c r="C14" s="21" t="str">
        <f>CONCATENATE("N'",C3,"', ")</f>
        <v xml:space="preserve">N'瑞商遠東公證股份有限公司台灣分公司', </v>
      </c>
      <c r="D14" s="21" t="str">
        <f t="shared" ref="D14:N14" si="5">CONCATENATE("N'",D3,"', ")</f>
        <v xml:space="preserve">N'24803 新北市五股區五工路134號', </v>
      </c>
      <c r="E14" s="21" t="str">
        <f t="shared" si="5"/>
        <v xml:space="preserve">N'SGS FAR EAST LIMITED TAIWAN BRANCH (SWITZERLAND)', </v>
      </c>
      <c r="F14" s="21" t="str">
        <f t="shared" si="5"/>
        <v xml:space="preserve">N'134, Wu Kung Road,', </v>
      </c>
      <c r="G14" s="21" t="str">
        <f t="shared" si="5"/>
        <v xml:space="preserve">N'Wu Ku District,', </v>
      </c>
      <c r="H14" s="21" t="str">
        <f t="shared" si="5"/>
        <v xml:space="preserve">N'New Taipei City, 24803', </v>
      </c>
      <c r="I14" s="21" t="str">
        <f t="shared" si="5"/>
        <v xml:space="preserve">N'+886 2 2299 3279', </v>
      </c>
      <c r="J14" s="21" t="str">
        <f t="shared" si="5"/>
        <v xml:space="preserve">N'+886 2 2290 1372', </v>
      </c>
      <c r="K14" s="21" t="str">
        <f t="shared" si="5"/>
        <v xml:space="preserve">N'瑞商遠東公證股份有限公司台灣分公司', </v>
      </c>
      <c r="L14" s="21" t="str">
        <f t="shared" si="5"/>
        <v xml:space="preserve">N'玉山銀行　五股分行 808-5403', </v>
      </c>
      <c r="M14" s="21" t="str">
        <f t="shared" si="5"/>
        <v xml:space="preserve">N'0543-440-006759', </v>
      </c>
      <c r="N14" s="21" t="str">
        <f t="shared" si="5"/>
        <v xml:space="preserve">N'瑞商遠東公證股份有限公司台灣分公司', </v>
      </c>
      <c r="O14" s="21" t="str">
        <f>CONCATENATE("N'",O3,"'")</f>
        <v>N'新北市五股區五工路134號3樓'</v>
      </c>
    </row>
    <row r="15" spans="1:15" s="21" customFormat="1" x14ac:dyDescent="0.25">
      <c r="A15" s="20"/>
      <c r="B15" s="21" t="str">
        <f t="shared" ref="B15" si="6">CONCATENATE("N'",B4,"', ")</f>
        <v xml:space="preserve">N'SGS', </v>
      </c>
      <c r="C15" s="21" t="str">
        <f t="shared" ref="C15:N17" si="7">CONCATENATE("N'",C4,"', ")</f>
        <v xml:space="preserve">N'台灣檢驗科技股份有限公司', </v>
      </c>
      <c r="D15" s="21" t="str">
        <f t="shared" si="7"/>
        <v xml:space="preserve">N'24803 新北市五股區五工路134號', </v>
      </c>
      <c r="E15" s="21" t="str">
        <f t="shared" si="7"/>
        <v xml:space="preserve">N'SGS TAIWAN LIMITED', </v>
      </c>
      <c r="F15" s="21" t="str">
        <f t="shared" si="7"/>
        <v xml:space="preserve">N'134, Wu Kung Road,', </v>
      </c>
      <c r="G15" s="21" t="str">
        <f t="shared" si="7"/>
        <v xml:space="preserve">N'Wu Ku District,', </v>
      </c>
      <c r="H15" s="21" t="str">
        <f t="shared" si="7"/>
        <v xml:space="preserve">N'New Taipei City, 24803', </v>
      </c>
      <c r="I15" s="21" t="str">
        <f t="shared" si="7"/>
        <v xml:space="preserve">N'+886 2 2299 3279', </v>
      </c>
      <c r="J15" s="21" t="str">
        <f t="shared" si="7"/>
        <v xml:space="preserve">N'+886 2 2290 1372', </v>
      </c>
      <c r="K15" s="21" t="str">
        <f t="shared" si="7"/>
        <v xml:space="preserve">N'台灣檢驗科技股份有限公司', </v>
      </c>
      <c r="L15" s="21" t="str">
        <f t="shared" si="7"/>
        <v xml:space="preserve">N'玉山銀行　五股分行 808-5403', </v>
      </c>
      <c r="M15" s="21" t="str">
        <f t="shared" si="7"/>
        <v xml:space="preserve">N'973209{0}', </v>
      </c>
      <c r="N15" s="21" t="str">
        <f t="shared" si="7"/>
        <v xml:space="preserve">N'台灣檢驗科技股份有限公司', </v>
      </c>
      <c r="O15" s="21" t="str">
        <f t="shared" ref="O15:O17" si="8">CONCATENATE("N'",O4,"'")</f>
        <v>N'新北市五股區五工路134號3樓'</v>
      </c>
    </row>
    <row r="16" spans="1:15" s="21" customFormat="1" x14ac:dyDescent="0.25">
      <c r="A16" s="20"/>
      <c r="B16" s="21" t="str">
        <f t="shared" ref="B16" si="9">CONCATENATE("N'",B5,"', ")</f>
        <v xml:space="preserve">N'CCS', </v>
      </c>
      <c r="C16" s="21" t="str">
        <f t="shared" si="7"/>
        <v xml:space="preserve">N'程智科技股份有限公司', </v>
      </c>
      <c r="D16" s="21" t="str">
        <f t="shared" si="7"/>
        <v xml:space="preserve">N'24803 新北市五股區五工路134號', </v>
      </c>
      <c r="E16" s="21" t="str">
        <f t="shared" si="7"/>
        <v xml:space="preserve">N'COMPLIANCE CERTIFICATION SERVICES INC.', </v>
      </c>
      <c r="F16" s="21" t="str">
        <f t="shared" si="7"/>
        <v xml:space="preserve">N'134, Wu Kung Road,', </v>
      </c>
      <c r="G16" s="21" t="str">
        <f t="shared" si="7"/>
        <v xml:space="preserve">N'Wu Ku District,', </v>
      </c>
      <c r="H16" s="21" t="str">
        <f t="shared" si="7"/>
        <v xml:space="preserve">N'New Taipei City, 24803', </v>
      </c>
      <c r="I16" s="21" t="str">
        <f t="shared" si="7"/>
        <v xml:space="preserve">N'+886 2 2299 3279', </v>
      </c>
      <c r="J16" s="21" t="str">
        <f t="shared" si="7"/>
        <v xml:space="preserve">N'+886 2 2290 1372', </v>
      </c>
      <c r="K16" s="21" t="str">
        <f t="shared" si="7"/>
        <v xml:space="preserve">N'程智科技股份有限公司', </v>
      </c>
      <c r="L16" s="21" t="str">
        <f t="shared" si="7"/>
        <v xml:space="preserve">N'玉山銀行　五股分行 808-5403', </v>
      </c>
      <c r="M16" s="21" t="str">
        <f t="shared" si="7"/>
        <v xml:space="preserve">N'927579{0}', </v>
      </c>
      <c r="N16" s="21" t="str">
        <f t="shared" si="7"/>
        <v xml:space="preserve">N'程智科技股份有限公司', </v>
      </c>
      <c r="O16" s="21" t="str">
        <f t="shared" si="8"/>
        <v>N'新北市五股區五工路134號3樓'</v>
      </c>
    </row>
    <row r="17" spans="1:15" s="21" customFormat="1" x14ac:dyDescent="0.25">
      <c r="A17" s="20"/>
      <c r="B17" s="21" t="str">
        <f t="shared" ref="B17" si="10">CONCATENATE("N'",B6,"', ")</f>
        <v xml:space="preserve">N'TIS', </v>
      </c>
      <c r="C17" s="21" t="str">
        <f t="shared" si="7"/>
        <v xml:space="preserve">N'台檢工業科技股份有限公司', </v>
      </c>
      <c r="D17" s="21" t="str">
        <f t="shared" si="7"/>
        <v xml:space="preserve">N'24803 新北市五股區五工路134號', </v>
      </c>
      <c r="E17" s="21" t="str">
        <f t="shared" si="7"/>
        <v xml:space="preserve">N'SGS Taiwan Industrial Services Ltd', </v>
      </c>
      <c r="F17" s="21" t="str">
        <f t="shared" si="7"/>
        <v xml:space="preserve">N'134, Wu Kung Road,', </v>
      </c>
      <c r="G17" s="21" t="str">
        <f t="shared" si="7"/>
        <v xml:space="preserve">N'Wu Ku District,', </v>
      </c>
      <c r="H17" s="21" t="str">
        <f t="shared" si="7"/>
        <v xml:space="preserve">N'New Taipei City, 24803', </v>
      </c>
      <c r="I17" s="21" t="str">
        <f t="shared" si="7"/>
        <v xml:space="preserve">N'+886 2 2299 3279', </v>
      </c>
      <c r="J17" s="21" t="str">
        <f t="shared" si="7"/>
        <v xml:space="preserve">N'+886 2 2290 1372', </v>
      </c>
      <c r="K17" s="21" t="str">
        <f t="shared" si="7"/>
        <v xml:space="preserve">N'台檢工業科技股份有限公司', </v>
      </c>
      <c r="L17" s="21" t="str">
        <f t="shared" si="7"/>
        <v xml:space="preserve">N'玉山銀行　五股分行 808-5403', </v>
      </c>
      <c r="M17" s="21" t="str">
        <f t="shared" si="7"/>
        <v xml:space="preserve">N'0543-940-017500', </v>
      </c>
      <c r="N17" s="21" t="str">
        <f t="shared" si="7"/>
        <v xml:space="preserve">N'台檢工業科技股份有限公司', </v>
      </c>
      <c r="O17" s="21" t="str">
        <f t="shared" si="8"/>
        <v>N'新北市五股區五工路134號3樓'</v>
      </c>
    </row>
    <row r="18" spans="1:15" s="21" customFormat="1" x14ac:dyDescent="0.25">
      <c r="A18" s="20"/>
      <c r="B18" s="20"/>
    </row>
    <row r="19" spans="1:15" s="24" customFormat="1" ht="12.75" x14ac:dyDescent="0.25">
      <c r="A19" s="22"/>
      <c r="B19" s="23" t="str">
        <f>CONCATENATE("insert into COMPANY (",$B$13,$C$13,$D$13,$E$13,$F$13,$G$13,$H$13,$I$13,$J$13,$K$13,$L$13,$M$13,$N$13,$O$13,") values (",$B14,$C14,$D14,$E14,$F14,$G14,$H14,$I14,$J14,$K14,$L14,$M14,$N14,$O14,");")</f>
        <v>insert into COMPANY (COM_CODE, COM_NM, COM_ADDR, COM_NM_E, COM_ADDR_E1, COM_ADDR_E2, COM_ADDR_E3, COM_TEL, COM_FAX, BANK_ACT_NM, BANK_NM, BANK_ACT, CHK_TIL, CHK_ADDR) values (N'FET', N'瑞商遠東公證股份有限公司台灣分公司', N'24803 新北市五股區五工路134號', N'SGS FAR EAST LIMITED TAIWAN BRANCH (SWITZERLAND)', N'134, Wu Kung Road,', N'Wu Ku District,', N'New Taipei City, 24803', N'+886 2 2299 3279', N'+886 2 2290 1372', N'瑞商遠東公證股份有限公司台灣分公司', N'玉山銀行　五股分行 808-5403', N'0543-440-006759', N'瑞商遠東公證股份有限公司台灣分公司', N'新北市五股區五工路134號3樓');</v>
      </c>
    </row>
    <row r="20" spans="1:15" s="24" customFormat="1" ht="12.75" x14ac:dyDescent="0.25">
      <c r="A20" s="22"/>
      <c r="B20" s="23" t="str">
        <f t="shared" ref="B20:B22" si="11">CONCATENATE("insert into COMPANY (",$B$13,$C$13,$D$13,$E$13,$F$13,$G$13,$H$13,$I$13,$J$13,$K$13,$L$13,$M$13,$N$13,$O$13,") values (",$B15,$C15,$D15,$E15,$F15,$G15,$H15,$I15,$J15,$K15,$L15,$M15,$N15,$O15,");")</f>
        <v>insert into COMPANY (COM_CODE, COM_NM, COM_ADDR, COM_NM_E, COM_ADDR_E1, COM_ADDR_E2, COM_ADDR_E3, COM_TEL, COM_FAX, BANK_ACT_NM, BANK_NM, BANK_ACT, CHK_TIL, CHK_ADDR) values (N'SGS', N'台灣檢驗科技股份有限公司', N'24803 新北市五股區五工路134號', N'SGS TAIWAN LIMITED', N'134, Wu Kung Road,', N'Wu Ku District,', N'New Taipei City, 24803', N'+886 2 2299 3279', N'+886 2 2290 1372', N'台灣檢驗科技股份有限公司', N'玉山銀行　五股分行 808-5403', N'973209{0}', N'台灣檢驗科技股份有限公司', N'新北市五股區五工路134號3樓');</v>
      </c>
    </row>
    <row r="21" spans="1:15" s="24" customFormat="1" ht="12.75" x14ac:dyDescent="0.25">
      <c r="A21" s="22"/>
      <c r="B21" s="23" t="str">
        <f t="shared" si="11"/>
        <v>insert into COMPANY (COM_CODE, COM_NM, COM_ADDR, COM_NM_E, COM_ADDR_E1, COM_ADDR_E2, COM_ADDR_E3, COM_TEL, COM_FAX, BANK_ACT_NM, BANK_NM, BANK_ACT, CHK_TIL, CHK_ADDR) values (N'CCS', N'程智科技股份有限公司', N'24803 新北市五股區五工路134號', N'COMPLIANCE CERTIFICATION SERVICES INC.', N'134, Wu Kung Road,', N'Wu Ku District,', N'New Taipei City, 24803', N'+886 2 2299 3279', N'+886 2 2290 1372', N'程智科技股份有限公司', N'玉山銀行　五股分行 808-5403', N'927579{0}', N'程智科技股份有限公司', N'新北市五股區五工路134號3樓');</v>
      </c>
    </row>
    <row r="22" spans="1:15" s="24" customFormat="1" ht="12.75" x14ac:dyDescent="0.25">
      <c r="A22" s="22"/>
      <c r="B22" s="23" t="str">
        <f t="shared" si="11"/>
        <v>insert into COMPANY (COM_CODE, COM_NM, COM_ADDR, COM_NM_E, COM_ADDR_E1, COM_ADDR_E2, COM_ADDR_E3, COM_TEL, COM_FAX, BANK_ACT_NM, BANK_NM, BANK_ACT, CHK_TIL, CHK_ADDR) values (N'TIS', N'台檢工業科技股份有限公司', N'24803 新北市五股區五工路134號', N'SGS Taiwan Industrial Services Ltd', N'134, Wu Kung Road,', N'Wu Ku District,', N'New Taipei City, 24803', N'+886 2 2299 3279', N'+886 2 2290 1372', N'台檢工業科技股份有限公司', N'玉山銀行　五股分行 808-5403', N'0543-940-017500', N'台檢工業科技股份有限公司', N'新北市五股區五工路134號3樓');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2023-07-18T07:36:52Z</dcterms:created>
  <dcterms:modified xsi:type="dcterms:W3CDTF">2023-07-27T06:59:12Z</dcterms:modified>
</cp:coreProperties>
</file>