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java\imagej-plugins\"/>
    </mc:Choice>
  </mc:AlternateContent>
  <bookViews>
    <workbookView xWindow="-120" yWindow="-120" windowWidth="29040" windowHeight="16440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F3" i="1" l="1"/>
  <c r="L11" i="1" l="1"/>
  <c r="K11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F4" i="1"/>
  <c r="E66" i="1" s="1"/>
  <c r="E44" i="1" l="1"/>
  <c r="E56" i="1"/>
  <c r="E55" i="1"/>
  <c r="E68" i="1"/>
  <c r="E45" i="1"/>
  <c r="E67" i="1"/>
  <c r="E33" i="1"/>
  <c r="E43" i="1"/>
  <c r="E19" i="1"/>
  <c r="F19" i="1" s="1"/>
  <c r="E20" i="1"/>
  <c r="F20" i="1" s="1"/>
  <c r="E57" i="1"/>
  <c r="E69" i="1"/>
  <c r="E31" i="1"/>
  <c r="E21" i="1"/>
  <c r="F21" i="1" s="1"/>
  <c r="E32" i="1"/>
  <c r="E22" i="1"/>
  <c r="E34" i="1"/>
  <c r="E46" i="1"/>
  <c r="E58" i="1"/>
  <c r="E70" i="1"/>
  <c r="E11" i="1"/>
  <c r="F11" i="1" s="1"/>
  <c r="E23" i="1"/>
  <c r="E35" i="1"/>
  <c r="E47" i="1"/>
  <c r="E59" i="1"/>
  <c r="E71" i="1"/>
  <c r="E24" i="1"/>
  <c r="F24" i="1" s="1"/>
  <c r="E60" i="1"/>
  <c r="E13" i="1"/>
  <c r="F13" i="1" s="1"/>
  <c r="E61" i="1"/>
  <c r="E14" i="1"/>
  <c r="F14" i="1" s="1"/>
  <c r="E26" i="1"/>
  <c r="E38" i="1"/>
  <c r="E50" i="1"/>
  <c r="E62" i="1"/>
  <c r="E74" i="1"/>
  <c r="E12" i="1"/>
  <c r="F12" i="1" s="1"/>
  <c r="E48" i="1"/>
  <c r="E25" i="1"/>
  <c r="F25" i="1" s="1"/>
  <c r="E73" i="1"/>
  <c r="E27" i="1"/>
  <c r="E16" i="1"/>
  <c r="E28" i="1"/>
  <c r="E40" i="1"/>
  <c r="E52" i="1"/>
  <c r="E64" i="1"/>
  <c r="E36" i="1"/>
  <c r="E72" i="1"/>
  <c r="E49" i="1"/>
  <c r="E39" i="1"/>
  <c r="E63" i="1"/>
  <c r="E17" i="1"/>
  <c r="F17" i="1" s="1"/>
  <c r="E29" i="1"/>
  <c r="E41" i="1"/>
  <c r="E53" i="1"/>
  <c r="E65" i="1"/>
  <c r="E37" i="1"/>
  <c r="E15" i="1"/>
  <c r="F15" i="1" s="1"/>
  <c r="E51" i="1"/>
  <c r="E18" i="1"/>
  <c r="E30" i="1"/>
  <c r="E42" i="1"/>
  <c r="E54" i="1"/>
  <c r="F22" i="1"/>
  <c r="F18" i="1" l="1"/>
  <c r="F26" i="1"/>
  <c r="F32" i="1"/>
  <c r="F28" i="1"/>
  <c r="F29" i="1"/>
  <c r="F31" i="1"/>
  <c r="F27" i="1"/>
  <c r="B7" i="2"/>
  <c r="C7" i="2" s="1"/>
  <c r="D7" i="2" s="1"/>
  <c r="H5" i="2"/>
  <c r="C6" i="2" s="1"/>
  <c r="D6" i="2" s="1"/>
  <c r="F38" i="1" l="1"/>
  <c r="F34" i="1"/>
  <c r="F35" i="1"/>
  <c r="F36" i="1"/>
  <c r="F39" i="1"/>
  <c r="F33" i="1"/>
  <c r="B8" i="2"/>
  <c r="F43" i="1" l="1"/>
  <c r="F46" i="1"/>
  <c r="F41" i="1"/>
  <c r="F40" i="1"/>
  <c r="F42" i="1"/>
  <c r="F45" i="1"/>
  <c r="L3" i="1"/>
  <c r="C8" i="2"/>
  <c r="D8" i="2" s="1"/>
  <c r="B9" i="2"/>
  <c r="K3" i="1"/>
  <c r="F49" i="1" l="1"/>
  <c r="F53" i="1"/>
  <c r="F52" i="1"/>
  <c r="F47" i="1"/>
  <c r="F48" i="1"/>
  <c r="F50" i="1"/>
  <c r="K1" i="1"/>
  <c r="C9" i="2"/>
  <c r="D9" i="2" s="1"/>
  <c r="B10" i="2"/>
  <c r="F55" i="1" l="1"/>
  <c r="F54" i="1"/>
  <c r="F60" i="1"/>
  <c r="F57" i="1"/>
  <c r="F59" i="1"/>
  <c r="F56" i="1"/>
  <c r="C10" i="2"/>
  <c r="D10" i="2" s="1"/>
  <c r="B11" i="2"/>
  <c r="F66" i="1" l="1"/>
  <c r="F63" i="1"/>
  <c r="F61" i="1"/>
  <c r="F64" i="1"/>
  <c r="F67" i="1"/>
  <c r="F62" i="1"/>
  <c r="C11" i="2"/>
  <c r="D11" i="2" s="1"/>
  <c r="B12" i="2"/>
  <c r="F71" i="1" l="1"/>
  <c r="F69" i="1"/>
  <c r="F70" i="1"/>
  <c r="F74" i="1"/>
  <c r="F68" i="1"/>
  <c r="F73" i="1"/>
  <c r="C12" i="2"/>
  <c r="D12" i="2" s="1"/>
  <c r="B13" i="2"/>
  <c r="C13" i="2" l="1"/>
  <c r="D13" i="2" s="1"/>
  <c r="B14" i="2"/>
  <c r="C14" i="2" l="1"/>
  <c r="D14" i="2" s="1"/>
  <c r="B15" i="2"/>
  <c r="C15" i="2" l="1"/>
  <c r="D15" i="2" s="1"/>
  <c r="B16" i="2"/>
  <c r="C16" i="2" l="1"/>
  <c r="D16" i="2" s="1"/>
  <c r="B17" i="2"/>
  <c r="C17" i="2" l="1"/>
  <c r="D17" i="2" s="1"/>
  <c r="B18" i="2"/>
  <c r="C18" i="2" l="1"/>
  <c r="D18" i="2" s="1"/>
  <c r="B19" i="2"/>
  <c r="C19" i="2" l="1"/>
  <c r="D19" i="2" s="1"/>
  <c r="B20" i="2"/>
  <c r="C20" i="2" l="1"/>
  <c r="D20" i="2" s="1"/>
  <c r="B21" i="2"/>
  <c r="C21" i="2" l="1"/>
  <c r="D21" i="2" s="1"/>
  <c r="B22" i="2"/>
  <c r="C22" i="2" l="1"/>
  <c r="D22" i="2" s="1"/>
  <c r="B23" i="2"/>
  <c r="C23" i="2" l="1"/>
  <c r="D23" i="2" s="1"/>
  <c r="B24" i="2"/>
  <c r="C24" i="2" l="1"/>
  <c r="D24" i="2" s="1"/>
  <c r="B25" i="2"/>
  <c r="C25" i="2" l="1"/>
  <c r="D25" i="2" s="1"/>
  <c r="B26" i="2"/>
  <c r="C26" i="2" l="1"/>
  <c r="D26" i="2" s="1"/>
  <c r="B27" i="2"/>
  <c r="C27" i="2" l="1"/>
  <c r="D27" i="2" s="1"/>
  <c r="B28" i="2"/>
  <c r="C28" i="2" l="1"/>
  <c r="D28" i="2" s="1"/>
  <c r="B29" i="2"/>
  <c r="C29" i="2" l="1"/>
  <c r="D29" i="2" s="1"/>
  <c r="B30" i="2"/>
  <c r="C30" i="2" l="1"/>
  <c r="D30" i="2" s="1"/>
  <c r="B31" i="2"/>
  <c r="C31" i="2" l="1"/>
  <c r="D31" i="2" s="1"/>
  <c r="B32" i="2"/>
  <c r="C32" i="2" l="1"/>
  <c r="D32" i="2" s="1"/>
  <c r="B33" i="2"/>
  <c r="C33" i="2" l="1"/>
  <c r="D33" i="2" s="1"/>
  <c r="B34" i="2"/>
  <c r="C34" i="2" l="1"/>
  <c r="D34" i="2" s="1"/>
  <c r="B35" i="2"/>
  <c r="C35" i="2" l="1"/>
  <c r="D35" i="2" s="1"/>
  <c r="B36" i="2"/>
  <c r="C36" i="2" l="1"/>
  <c r="D36" i="2" s="1"/>
  <c r="B37" i="2"/>
  <c r="C37" i="2" l="1"/>
  <c r="D37" i="2" s="1"/>
  <c r="B38" i="2"/>
  <c r="C38" i="2" l="1"/>
  <c r="D38" i="2" s="1"/>
  <c r="B39" i="2"/>
  <c r="C39" i="2" l="1"/>
  <c r="D39" i="2" s="1"/>
  <c r="B40" i="2"/>
  <c r="C40" i="2" l="1"/>
  <c r="D40" i="2" s="1"/>
  <c r="B41" i="2"/>
  <c r="C41" i="2" l="1"/>
  <c r="D41" i="2" s="1"/>
  <c r="B42" i="2"/>
  <c r="C42" i="2" l="1"/>
  <c r="D42" i="2" s="1"/>
  <c r="B43" i="2"/>
  <c r="C43" i="2" l="1"/>
  <c r="D43" i="2" s="1"/>
  <c r="B44" i="2"/>
  <c r="C44" i="2" l="1"/>
  <c r="D44" i="2" s="1"/>
  <c r="B45" i="2"/>
  <c r="C45" i="2" l="1"/>
  <c r="D45" i="2" s="1"/>
  <c r="B46" i="2"/>
  <c r="C46" i="2" l="1"/>
  <c r="D46" i="2" s="1"/>
  <c r="B47" i="2"/>
  <c r="C47" i="2" l="1"/>
  <c r="D47" i="2" s="1"/>
  <c r="B48" i="2"/>
  <c r="C48" i="2" l="1"/>
  <c r="D48" i="2" s="1"/>
  <c r="B49" i="2"/>
  <c r="C49" i="2" l="1"/>
  <c r="D49" i="2" s="1"/>
  <c r="B50" i="2"/>
  <c r="C50" i="2" l="1"/>
  <c r="D50" i="2" s="1"/>
  <c r="B51" i="2"/>
  <c r="C51" i="2" l="1"/>
  <c r="D51" i="2" s="1"/>
  <c r="B52" i="2"/>
  <c r="C52" i="2" l="1"/>
  <c r="D52" i="2" s="1"/>
  <c r="B53" i="2"/>
  <c r="C53" i="2" l="1"/>
  <c r="D53" i="2" s="1"/>
  <c r="B54" i="2"/>
  <c r="C54" i="2" l="1"/>
  <c r="D54" i="2" s="1"/>
  <c r="B55" i="2"/>
  <c r="C55" i="2" l="1"/>
  <c r="D55" i="2" s="1"/>
  <c r="B56" i="2"/>
  <c r="C56" i="2" l="1"/>
  <c r="D56" i="2" s="1"/>
  <c r="B57" i="2"/>
  <c r="C57" i="2" l="1"/>
  <c r="D57" i="2" s="1"/>
  <c r="B58" i="2"/>
  <c r="C58" i="2" l="1"/>
  <c r="D58" i="2" s="1"/>
  <c r="B59" i="2"/>
  <c r="B60" i="2" l="1"/>
  <c r="C59" i="2"/>
  <c r="D59" i="2" s="1"/>
  <c r="B61" i="2" l="1"/>
  <c r="C60" i="2"/>
  <c r="D60" i="2" s="1"/>
  <c r="C61" i="2" l="1"/>
  <c r="D61" i="2" s="1"/>
  <c r="B62" i="2"/>
  <c r="C62" i="2" l="1"/>
  <c r="D62" i="2" s="1"/>
  <c r="B63" i="2"/>
  <c r="B64" i="2" l="1"/>
  <c r="C63" i="2"/>
  <c r="D63" i="2" s="1"/>
  <c r="B65" i="2" l="1"/>
  <c r="C64" i="2"/>
  <c r="D64" i="2" s="1"/>
  <c r="C65" i="2" l="1"/>
  <c r="D65" i="2" s="1"/>
  <c r="B66" i="2"/>
  <c r="C66" i="2" l="1"/>
  <c r="D66" i="2" s="1"/>
  <c r="B67" i="2"/>
  <c r="B68" i="2" l="1"/>
  <c r="C67" i="2"/>
  <c r="D67" i="2" s="1"/>
  <c r="B69" i="2" l="1"/>
  <c r="C68" i="2"/>
  <c r="D68" i="2" s="1"/>
  <c r="C69" i="2" l="1"/>
  <c r="D69" i="2" s="1"/>
  <c r="B70" i="2"/>
  <c r="C70" i="2" l="1"/>
  <c r="D70" i="2" s="1"/>
  <c r="B71" i="2"/>
  <c r="B72" i="2" l="1"/>
  <c r="C71" i="2"/>
  <c r="D71" i="2" s="1"/>
  <c r="B73" i="2" l="1"/>
  <c r="C72" i="2"/>
  <c r="D72" i="2" s="1"/>
  <c r="C73" i="2" l="1"/>
  <c r="D73" i="2" s="1"/>
  <c r="B74" i="2"/>
  <c r="C74" i="2" l="1"/>
  <c r="D74" i="2" s="1"/>
  <c r="B75" i="2"/>
  <c r="B76" i="2" l="1"/>
  <c r="C75" i="2"/>
  <c r="D75" i="2" s="1"/>
  <c r="B77" i="2" l="1"/>
  <c r="C76" i="2"/>
  <c r="D76" i="2" s="1"/>
  <c r="C77" i="2" l="1"/>
  <c r="D77" i="2" s="1"/>
  <c r="B78" i="2"/>
  <c r="C78" i="2" l="1"/>
  <c r="D78" i="2" s="1"/>
  <c r="B79" i="2"/>
  <c r="B80" i="2" l="1"/>
  <c r="C79" i="2"/>
  <c r="D79" i="2" s="1"/>
  <c r="B81" i="2" l="1"/>
  <c r="C80" i="2"/>
  <c r="D80" i="2" s="1"/>
  <c r="C81" i="2" l="1"/>
  <c r="D81" i="2" s="1"/>
  <c r="B82" i="2"/>
  <c r="C82" i="2" l="1"/>
  <c r="D82" i="2" s="1"/>
  <c r="B83" i="2"/>
  <c r="B84" i="2" l="1"/>
  <c r="C83" i="2"/>
  <c r="D83" i="2" s="1"/>
  <c r="B85" i="2" l="1"/>
  <c r="C84" i="2"/>
  <c r="D84" i="2" s="1"/>
  <c r="C85" i="2" l="1"/>
  <c r="D85" i="2" s="1"/>
  <c r="B86" i="2"/>
  <c r="C86" i="2" l="1"/>
  <c r="D86" i="2" s="1"/>
  <c r="B87" i="2"/>
  <c r="B88" i="2" l="1"/>
  <c r="C87" i="2"/>
  <c r="D87" i="2" s="1"/>
  <c r="B89" i="2" l="1"/>
  <c r="C88" i="2"/>
  <c r="D88" i="2" s="1"/>
  <c r="C89" i="2" l="1"/>
  <c r="D89" i="2" s="1"/>
  <c r="B90" i="2"/>
  <c r="C90" i="2" l="1"/>
  <c r="D90" i="2" s="1"/>
  <c r="B91" i="2"/>
  <c r="B92" i="2" l="1"/>
  <c r="C91" i="2"/>
  <c r="D91" i="2" s="1"/>
  <c r="B93" i="2" l="1"/>
  <c r="C92" i="2"/>
  <c r="D92" i="2" s="1"/>
  <c r="C93" i="2" l="1"/>
  <c r="D93" i="2" s="1"/>
  <c r="B94" i="2"/>
  <c r="C94" i="2" l="1"/>
  <c r="D94" i="2" s="1"/>
  <c r="B95" i="2"/>
  <c r="B96" i="2" l="1"/>
  <c r="C95" i="2"/>
  <c r="D95" i="2" s="1"/>
  <c r="B97" i="2" l="1"/>
  <c r="C96" i="2"/>
  <c r="D96" i="2" s="1"/>
  <c r="C97" i="2" l="1"/>
  <c r="D97" i="2" s="1"/>
  <c r="B98" i="2"/>
  <c r="C98" i="2" l="1"/>
  <c r="D98" i="2" s="1"/>
  <c r="B99" i="2"/>
  <c r="B100" i="2" l="1"/>
  <c r="C99" i="2"/>
  <c r="D99" i="2" s="1"/>
  <c r="B101" i="2" l="1"/>
  <c r="C100" i="2"/>
  <c r="D100" i="2" s="1"/>
  <c r="C101" i="2" l="1"/>
  <c r="D101" i="2" s="1"/>
  <c r="B102" i="2"/>
  <c r="C102" i="2" l="1"/>
  <c r="D102" i="2" s="1"/>
  <c r="B103" i="2"/>
  <c r="B104" i="2" l="1"/>
  <c r="C103" i="2"/>
  <c r="D103" i="2" s="1"/>
  <c r="B105" i="2" l="1"/>
  <c r="C104" i="2"/>
  <c r="D104" i="2" s="1"/>
  <c r="C105" i="2" l="1"/>
  <c r="D105" i="2" s="1"/>
  <c r="B106" i="2"/>
  <c r="C106" i="2" l="1"/>
  <c r="D106" i="2" s="1"/>
  <c r="B107" i="2"/>
  <c r="B108" i="2" l="1"/>
  <c r="C107" i="2"/>
  <c r="D107" i="2" s="1"/>
  <c r="B109" i="2" l="1"/>
  <c r="C108" i="2"/>
  <c r="D108" i="2" s="1"/>
  <c r="C109" i="2" l="1"/>
  <c r="D109" i="2" s="1"/>
  <c r="B110" i="2"/>
  <c r="C110" i="2" l="1"/>
  <c r="D110" i="2" s="1"/>
  <c r="B111" i="2"/>
  <c r="B112" i="2" l="1"/>
  <c r="C111" i="2"/>
  <c r="D111" i="2" s="1"/>
  <c r="B113" i="2" l="1"/>
  <c r="C112" i="2"/>
  <c r="D112" i="2" s="1"/>
  <c r="B114" i="2" l="1"/>
  <c r="C113" i="2"/>
  <c r="D113" i="2" s="1"/>
  <c r="B115" i="2" l="1"/>
  <c r="C114" i="2"/>
  <c r="D114" i="2" s="1"/>
  <c r="C115" i="2" l="1"/>
  <c r="D115" i="2" s="1"/>
  <c r="B116" i="2"/>
  <c r="B117" i="2" l="1"/>
  <c r="C116" i="2"/>
  <c r="D116" i="2" s="1"/>
  <c r="B118" i="2" l="1"/>
  <c r="C117" i="2"/>
  <c r="D117" i="2" s="1"/>
  <c r="C118" i="2" l="1"/>
  <c r="D118" i="2" s="1"/>
  <c r="B119" i="2"/>
  <c r="C119" i="2" l="1"/>
  <c r="D119" i="2" s="1"/>
  <c r="B120" i="2"/>
  <c r="C120" i="2" l="1"/>
  <c r="D120" i="2" s="1"/>
  <c r="B121" i="2"/>
  <c r="B122" i="2" l="1"/>
  <c r="C121" i="2"/>
  <c r="D121" i="2" s="1"/>
  <c r="C122" i="2" l="1"/>
  <c r="D122" i="2" s="1"/>
  <c r="B123" i="2"/>
  <c r="C123" i="2" l="1"/>
  <c r="D123" i="2" s="1"/>
  <c r="B124" i="2"/>
  <c r="B125" i="2" l="1"/>
  <c r="C124" i="2"/>
  <c r="D124" i="2" s="1"/>
  <c r="B126" i="2" l="1"/>
  <c r="C125" i="2"/>
  <c r="D125" i="2" s="1"/>
  <c r="B127" i="2" l="1"/>
  <c r="C126" i="2"/>
  <c r="D126" i="2" s="1"/>
  <c r="C127" i="2" l="1"/>
  <c r="D127" i="2" s="1"/>
  <c r="B128" i="2"/>
  <c r="C128" i="2" l="1"/>
  <c r="D128" i="2" s="1"/>
  <c r="B129" i="2"/>
  <c r="B130" i="2" l="1"/>
  <c r="C129" i="2"/>
  <c r="D129" i="2" s="1"/>
  <c r="B131" i="2" l="1"/>
  <c r="C130" i="2"/>
  <c r="D130" i="2" s="1"/>
  <c r="C131" i="2" l="1"/>
  <c r="D131" i="2" s="1"/>
  <c r="B132" i="2"/>
  <c r="B133" i="2" l="1"/>
  <c r="C132" i="2"/>
  <c r="D132" i="2" s="1"/>
  <c r="B134" i="2" l="1"/>
  <c r="C133" i="2"/>
  <c r="D133" i="2" s="1"/>
  <c r="C134" i="2" l="1"/>
  <c r="D134" i="2" s="1"/>
  <c r="B135" i="2"/>
  <c r="C135" i="2" l="1"/>
  <c r="D135" i="2" s="1"/>
  <c r="B136" i="2"/>
  <c r="C136" i="2" l="1"/>
  <c r="D136" i="2" s="1"/>
  <c r="B137" i="2"/>
  <c r="B138" i="2" l="1"/>
  <c r="C137" i="2"/>
  <c r="D137" i="2" s="1"/>
  <c r="C138" i="2" l="1"/>
  <c r="D138" i="2" s="1"/>
  <c r="B139" i="2"/>
  <c r="C139" i="2" l="1"/>
  <c r="D139" i="2" s="1"/>
  <c r="B140" i="2"/>
  <c r="B141" i="2" l="1"/>
  <c r="C140" i="2"/>
  <c r="D140" i="2" s="1"/>
  <c r="B142" i="2" l="1"/>
  <c r="C141" i="2"/>
  <c r="D141" i="2" s="1"/>
  <c r="C142" i="2" l="1"/>
  <c r="D142" i="2" s="1"/>
  <c r="B143" i="2"/>
  <c r="C143" i="2" l="1"/>
  <c r="D143" i="2" s="1"/>
  <c r="B144" i="2"/>
  <c r="C144" i="2" l="1"/>
  <c r="D144" i="2" s="1"/>
  <c r="B145" i="2"/>
  <c r="B146" i="2" l="1"/>
  <c r="C145" i="2"/>
  <c r="D145" i="2" s="1"/>
  <c r="B147" i="2" l="1"/>
  <c r="C146" i="2"/>
  <c r="D146" i="2" s="1"/>
  <c r="C147" i="2" l="1"/>
  <c r="D147" i="2" s="1"/>
  <c r="B148" i="2"/>
  <c r="B149" i="2" l="1"/>
  <c r="C148" i="2"/>
  <c r="D148" i="2" s="1"/>
  <c r="B150" i="2" l="1"/>
  <c r="C149" i="2"/>
  <c r="D149" i="2" s="1"/>
  <c r="B151" i="2" l="1"/>
  <c r="C150" i="2"/>
  <c r="D150" i="2" s="1"/>
  <c r="C151" i="2" l="1"/>
  <c r="D151" i="2" s="1"/>
  <c r="B152" i="2"/>
  <c r="C152" i="2" l="1"/>
  <c r="D152" i="2" s="1"/>
  <c r="B153" i="2"/>
  <c r="B154" i="2" l="1"/>
  <c r="C153" i="2"/>
  <c r="D153" i="2" s="1"/>
  <c r="C154" i="2" l="1"/>
  <c r="D154" i="2" s="1"/>
  <c r="B155" i="2"/>
  <c r="C155" i="2" l="1"/>
  <c r="D155" i="2" s="1"/>
  <c r="B156" i="2"/>
  <c r="B157" i="2" l="1"/>
  <c r="C156" i="2"/>
  <c r="D156" i="2" s="1"/>
  <c r="B158" i="2" l="1"/>
  <c r="C157" i="2"/>
  <c r="D157" i="2" s="1"/>
  <c r="C158" i="2" l="1"/>
  <c r="D158" i="2" s="1"/>
  <c r="B159" i="2"/>
  <c r="C159" i="2" l="1"/>
  <c r="D159" i="2" s="1"/>
  <c r="B160" i="2"/>
  <c r="C160" i="2" l="1"/>
  <c r="D160" i="2" s="1"/>
  <c r="B161" i="2"/>
  <c r="B162" i="2" l="1"/>
  <c r="C161" i="2"/>
  <c r="D161" i="2" s="1"/>
  <c r="B163" i="2" l="1"/>
  <c r="C162" i="2"/>
  <c r="D162" i="2" s="1"/>
  <c r="C163" i="2" l="1"/>
  <c r="D163" i="2" s="1"/>
  <c r="B164" i="2"/>
  <c r="B165" i="2" l="1"/>
  <c r="C164" i="2"/>
  <c r="D164" i="2" s="1"/>
  <c r="C165" i="2" l="1"/>
  <c r="D165" i="2" s="1"/>
  <c r="B166" i="2"/>
  <c r="C166" i="2" l="1"/>
  <c r="D166" i="2" s="1"/>
  <c r="B167" i="2"/>
  <c r="B168" i="2" l="1"/>
  <c r="C167" i="2"/>
  <c r="D167" i="2" s="1"/>
  <c r="B169" i="2" l="1"/>
  <c r="C168" i="2"/>
  <c r="D168" i="2" s="1"/>
  <c r="B170" i="2" l="1"/>
  <c r="C169" i="2"/>
  <c r="D169" i="2" s="1"/>
  <c r="C170" i="2" l="1"/>
  <c r="D170" i="2" s="1"/>
  <c r="B171" i="2"/>
  <c r="C171" i="2" l="1"/>
  <c r="D171" i="2" s="1"/>
  <c r="B172" i="2"/>
  <c r="B173" i="2" l="1"/>
  <c r="C172" i="2"/>
  <c r="D172" i="2" s="1"/>
  <c r="B174" i="2" l="1"/>
  <c r="C173" i="2"/>
  <c r="D173" i="2" s="1"/>
  <c r="C174" i="2" l="1"/>
  <c r="D174" i="2" s="1"/>
  <c r="B175" i="2"/>
  <c r="B176" i="2" l="1"/>
  <c r="C175" i="2"/>
  <c r="D175" i="2" s="1"/>
  <c r="B177" i="2" l="1"/>
  <c r="C176" i="2"/>
  <c r="D176" i="2" s="1"/>
  <c r="C177" i="2" l="1"/>
  <c r="D177" i="2" s="1"/>
  <c r="B178" i="2"/>
  <c r="C178" i="2" l="1"/>
  <c r="D178" i="2" s="1"/>
  <c r="B179" i="2"/>
  <c r="C179" i="2" l="1"/>
  <c r="D179" i="2" s="1"/>
  <c r="B180" i="2"/>
  <c r="B181" i="2" l="1"/>
  <c r="C180" i="2"/>
  <c r="D180" i="2" s="1"/>
  <c r="C181" i="2" l="1"/>
  <c r="D181" i="2" s="1"/>
  <c r="B182" i="2"/>
  <c r="C182" i="2" l="1"/>
  <c r="D182" i="2" s="1"/>
  <c r="B183" i="2"/>
  <c r="C183" i="2" l="1"/>
  <c r="D183" i="2" s="1"/>
  <c r="B184" i="2"/>
  <c r="B185" i="2" l="1"/>
  <c r="C184" i="2"/>
  <c r="D184" i="2" s="1"/>
  <c r="C185" i="2" l="1"/>
  <c r="D185" i="2" s="1"/>
  <c r="B186" i="2"/>
  <c r="C186" i="2" l="1"/>
  <c r="D186" i="2" s="1"/>
  <c r="B187" i="2"/>
  <c r="B188" i="2" l="1"/>
  <c r="C187" i="2"/>
  <c r="D187" i="2" s="1"/>
  <c r="B189" i="2" l="1"/>
  <c r="C188" i="2"/>
  <c r="D188" i="2" s="1"/>
  <c r="B190" i="2" l="1"/>
  <c r="C189" i="2"/>
  <c r="D189" i="2" s="1"/>
  <c r="C190" i="2" l="1"/>
  <c r="D190" i="2" s="1"/>
  <c r="B191" i="2"/>
  <c r="B192" i="2" l="1"/>
  <c r="C191" i="2"/>
  <c r="D191" i="2" s="1"/>
  <c r="B193" i="2" l="1"/>
  <c r="C192" i="2"/>
  <c r="D192" i="2" s="1"/>
  <c r="B194" i="2" l="1"/>
  <c r="C193" i="2"/>
  <c r="D193" i="2" s="1"/>
  <c r="C194" i="2" l="1"/>
  <c r="D194" i="2" s="1"/>
  <c r="B195" i="2"/>
  <c r="B196" i="2" l="1"/>
  <c r="C195" i="2"/>
  <c r="D195" i="2" s="1"/>
  <c r="B197" i="2" l="1"/>
  <c r="C196" i="2"/>
  <c r="D196" i="2" s="1"/>
  <c r="C197" i="2" l="1"/>
  <c r="D197" i="2" s="1"/>
  <c r="B198" i="2"/>
  <c r="C198" i="2" l="1"/>
  <c r="D198" i="2" s="1"/>
  <c r="B199" i="2"/>
  <c r="C199" i="2" l="1"/>
  <c r="D199" i="2" s="1"/>
  <c r="B200" i="2"/>
  <c r="B201" i="2" l="1"/>
  <c r="C200" i="2"/>
  <c r="D200" i="2" s="1"/>
  <c r="C201" i="2" l="1"/>
  <c r="D201" i="2" s="1"/>
  <c r="B202" i="2"/>
  <c r="C202" i="2" l="1"/>
  <c r="D202" i="2" s="1"/>
  <c r="B203" i="2"/>
  <c r="B204" i="2" l="1"/>
  <c r="C203" i="2"/>
  <c r="D203" i="2" s="1"/>
  <c r="B205" i="2" l="1"/>
  <c r="C204" i="2"/>
  <c r="D204" i="2" s="1"/>
  <c r="B206" i="2" l="1"/>
  <c r="C205" i="2"/>
  <c r="D205" i="2" s="1"/>
  <c r="C206" i="2" l="1"/>
  <c r="D206" i="2" s="1"/>
  <c r="B207" i="2"/>
  <c r="B208" i="2" l="1"/>
  <c r="C207" i="2"/>
  <c r="D207" i="2" s="1"/>
  <c r="B209" i="2" l="1"/>
  <c r="C208" i="2"/>
  <c r="D208" i="2" s="1"/>
  <c r="B210" i="2" l="1"/>
  <c r="C209" i="2"/>
  <c r="D209" i="2" s="1"/>
  <c r="C210" i="2" l="1"/>
  <c r="D210" i="2" s="1"/>
  <c r="B211" i="2"/>
  <c r="B212" i="2" l="1"/>
  <c r="C211" i="2"/>
  <c r="D211" i="2" s="1"/>
  <c r="B213" i="2" l="1"/>
  <c r="C212" i="2"/>
  <c r="D212" i="2" s="1"/>
  <c r="C213" i="2" l="1"/>
  <c r="D213" i="2" s="1"/>
  <c r="B214" i="2"/>
  <c r="C214" i="2" l="1"/>
  <c r="D214" i="2" s="1"/>
  <c r="B215" i="2"/>
  <c r="C215" i="2" l="1"/>
  <c r="D215" i="2" s="1"/>
  <c r="B216" i="2"/>
  <c r="B217" i="2" l="1"/>
  <c r="C216" i="2"/>
  <c r="D216" i="2" s="1"/>
  <c r="C217" i="2" l="1"/>
  <c r="D217" i="2" s="1"/>
  <c r="B218" i="2"/>
  <c r="C218" i="2" l="1"/>
  <c r="D218" i="2" s="1"/>
  <c r="B219" i="2"/>
  <c r="B220" i="2" l="1"/>
  <c r="C219" i="2"/>
  <c r="D219" i="2" s="1"/>
  <c r="B221" i="2" l="1"/>
  <c r="C220" i="2"/>
  <c r="D220" i="2" s="1"/>
  <c r="B222" i="2" l="1"/>
  <c r="C221" i="2"/>
  <c r="D221" i="2" s="1"/>
  <c r="C222" i="2" l="1"/>
  <c r="D222" i="2" s="1"/>
  <c r="B223" i="2"/>
  <c r="B224" i="2" l="1"/>
  <c r="C223" i="2"/>
  <c r="D223" i="2" s="1"/>
  <c r="B225" i="2" l="1"/>
  <c r="C224" i="2"/>
  <c r="D224" i="2" s="1"/>
  <c r="B226" i="2" l="1"/>
  <c r="C225" i="2"/>
  <c r="D225" i="2" s="1"/>
  <c r="C226" i="2" l="1"/>
  <c r="D226" i="2" s="1"/>
  <c r="B227" i="2"/>
  <c r="B228" i="2" l="1"/>
  <c r="C227" i="2"/>
  <c r="D227" i="2" s="1"/>
  <c r="B229" i="2" l="1"/>
  <c r="C228" i="2"/>
  <c r="D228" i="2" s="1"/>
  <c r="C229" i="2" l="1"/>
  <c r="D229" i="2" s="1"/>
  <c r="B230" i="2"/>
  <c r="C230" i="2" l="1"/>
  <c r="D230" i="2" s="1"/>
  <c r="B231" i="2"/>
  <c r="C231" i="2" l="1"/>
  <c r="D231" i="2" s="1"/>
  <c r="B232" i="2"/>
  <c r="B233" i="2" l="1"/>
  <c r="C232" i="2"/>
  <c r="D232" i="2" s="1"/>
  <c r="C233" i="2" l="1"/>
  <c r="D233" i="2" s="1"/>
  <c r="B234" i="2"/>
  <c r="C234" i="2" l="1"/>
  <c r="D234" i="2" s="1"/>
  <c r="B235" i="2"/>
  <c r="B236" i="2" l="1"/>
  <c r="C235" i="2"/>
  <c r="D235" i="2" s="1"/>
  <c r="B237" i="2" l="1"/>
  <c r="C236" i="2"/>
  <c r="D236" i="2" s="1"/>
  <c r="B238" i="2" l="1"/>
  <c r="C237" i="2"/>
  <c r="D237" i="2" s="1"/>
  <c r="C238" i="2" l="1"/>
  <c r="D238" i="2" s="1"/>
  <c r="B239" i="2"/>
  <c r="B240" i="2" l="1"/>
  <c r="C239" i="2"/>
  <c r="D239" i="2" s="1"/>
  <c r="B241" i="2" l="1"/>
  <c r="C240" i="2"/>
  <c r="D240" i="2" s="1"/>
  <c r="B242" i="2" l="1"/>
  <c r="C241" i="2"/>
  <c r="D241" i="2" s="1"/>
  <c r="C242" i="2" l="1"/>
  <c r="D242" i="2" s="1"/>
  <c r="B243" i="2"/>
  <c r="B244" i="2" l="1"/>
  <c r="C243" i="2"/>
  <c r="D243" i="2" s="1"/>
  <c r="B245" i="2" l="1"/>
  <c r="C244" i="2"/>
  <c r="D244" i="2" s="1"/>
  <c r="C245" i="2" l="1"/>
  <c r="D245" i="2" s="1"/>
  <c r="B246" i="2"/>
  <c r="C246" i="2" l="1"/>
  <c r="D246" i="2" s="1"/>
  <c r="B247" i="2"/>
  <c r="C247" i="2" s="1"/>
  <c r="D247" i="2" s="1"/>
  <c r="D3" i="2" l="1"/>
  <c r="E246" i="2" s="1"/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7" i="2"/>
  <c r="F16" i="1" l="1"/>
  <c r="F23" i="1"/>
  <c r="F30" i="1"/>
  <c r="F37" i="1"/>
  <c r="F44" i="1"/>
  <c r="F51" i="1"/>
  <c r="F58" i="1"/>
  <c r="F65" i="1"/>
  <c r="F72" i="1"/>
  <c r="F9" i="1" l="1"/>
  <c r="G65" i="1" s="1"/>
  <c r="G64" i="1" l="1"/>
  <c r="G21" i="1"/>
  <c r="G61" i="1"/>
  <c r="G13" i="1"/>
  <c r="G34" i="1"/>
  <c r="G28" i="1"/>
  <c r="N28" i="1" s="1"/>
  <c r="N13" i="1"/>
  <c r="M13" i="1"/>
  <c r="M34" i="1"/>
  <c r="N34" i="1"/>
  <c r="G18" i="1"/>
  <c r="G53" i="1"/>
  <c r="G40" i="1"/>
  <c r="G60" i="1"/>
  <c r="G48" i="1"/>
  <c r="G30" i="1"/>
  <c r="G70" i="1"/>
  <c r="G24" i="1"/>
  <c r="G37" i="1"/>
  <c r="M64" i="1"/>
  <c r="N64" i="1"/>
  <c r="G62" i="1"/>
  <c r="G63" i="1"/>
  <c r="G26" i="1"/>
  <c r="G25" i="1"/>
  <c r="G16" i="1"/>
  <c r="G36" i="1"/>
  <c r="G11" i="1"/>
  <c r="G15" i="1"/>
  <c r="G12" i="1"/>
  <c r="G29" i="1"/>
  <c r="G19" i="1"/>
  <c r="G43" i="1"/>
  <c r="G14" i="1"/>
  <c r="G68" i="1"/>
  <c r="G44" i="1"/>
  <c r="N65" i="1"/>
  <c r="M65" i="1"/>
  <c r="N61" i="1"/>
  <c r="M61" i="1"/>
  <c r="M21" i="1"/>
  <c r="N21" i="1"/>
  <c r="G57" i="1"/>
  <c r="G73" i="1"/>
  <c r="G35" i="1"/>
  <c r="G23" i="1"/>
  <c r="G74" i="1"/>
  <c r="G17" i="1"/>
  <c r="G46" i="1"/>
  <c r="G33" i="1"/>
  <c r="G45" i="1"/>
  <c r="G22" i="1"/>
  <c r="G56" i="1"/>
  <c r="G72" i="1"/>
  <c r="G42" i="1"/>
  <c r="G51" i="1"/>
  <c r="G31" i="1"/>
  <c r="G66" i="1"/>
  <c r="G50" i="1"/>
  <c r="G59" i="1"/>
  <c r="G58" i="1"/>
  <c r="G52" i="1"/>
  <c r="G69" i="1"/>
  <c r="G54" i="1"/>
  <c r="G27" i="1"/>
  <c r="G38" i="1"/>
  <c r="G39" i="1"/>
  <c r="G67" i="1"/>
  <c r="G55" i="1"/>
  <c r="G49" i="1"/>
  <c r="G20" i="1"/>
  <c r="G41" i="1"/>
  <c r="G32" i="1"/>
  <c r="G71" i="1"/>
  <c r="G47" i="1"/>
  <c r="M28" i="1" l="1"/>
  <c r="N41" i="1"/>
  <c r="M41" i="1"/>
  <c r="M33" i="1"/>
  <c r="N33" i="1"/>
  <c r="M32" i="1"/>
  <c r="N32" i="1"/>
  <c r="N59" i="1"/>
  <c r="M59" i="1"/>
  <c r="N40" i="1"/>
  <c r="M40" i="1"/>
  <c r="N53" i="1"/>
  <c r="M53" i="1"/>
  <c r="N36" i="1"/>
  <c r="M36" i="1"/>
  <c r="N52" i="1"/>
  <c r="M52" i="1"/>
  <c r="N25" i="1"/>
  <c r="M25" i="1"/>
  <c r="N44" i="1"/>
  <c r="M44" i="1"/>
  <c r="M50" i="1"/>
  <c r="N50" i="1"/>
  <c r="N49" i="1"/>
  <c r="M49" i="1"/>
  <c r="N23" i="1"/>
  <c r="M23" i="1"/>
  <c r="N31" i="1"/>
  <c r="M31" i="1"/>
  <c r="N18" i="1"/>
  <c r="M18" i="1"/>
  <c r="N71" i="1"/>
  <c r="M71" i="1"/>
  <c r="N48" i="1"/>
  <c r="M48" i="1"/>
  <c r="N63" i="1"/>
  <c r="M63" i="1"/>
  <c r="N73" i="1"/>
  <c r="M73" i="1"/>
  <c r="N54" i="1"/>
  <c r="M54" i="1"/>
  <c r="N45" i="1"/>
  <c r="M45" i="1"/>
  <c r="M16" i="1"/>
  <c r="N16" i="1"/>
  <c r="M58" i="1"/>
  <c r="N58" i="1"/>
  <c r="N17" i="1"/>
  <c r="M17" i="1"/>
  <c r="N20" i="1"/>
  <c r="M20" i="1"/>
  <c r="M14" i="1"/>
  <c r="N14" i="1"/>
  <c r="N55" i="1"/>
  <c r="M55" i="1"/>
  <c r="N39" i="1"/>
  <c r="M39" i="1"/>
  <c r="M42" i="1"/>
  <c r="N42" i="1"/>
  <c r="N57" i="1"/>
  <c r="M57" i="1"/>
  <c r="N29" i="1"/>
  <c r="M29" i="1"/>
  <c r="N37" i="1"/>
  <c r="M37" i="1"/>
  <c r="N11" i="1"/>
  <c r="M11" i="1"/>
  <c r="N47" i="1"/>
  <c r="M47" i="1"/>
  <c r="N30" i="1"/>
  <c r="M30" i="1"/>
  <c r="M60" i="1"/>
  <c r="N60" i="1"/>
  <c r="N74" i="1"/>
  <c r="M74" i="1"/>
  <c r="N62" i="1"/>
  <c r="M62" i="1"/>
  <c r="N43" i="1"/>
  <c r="M43" i="1"/>
  <c r="M51" i="1"/>
  <c r="N51" i="1"/>
  <c r="N38" i="1"/>
  <c r="M38" i="1"/>
  <c r="M12" i="1"/>
  <c r="N12" i="1"/>
  <c r="M24" i="1"/>
  <c r="N24" i="1"/>
  <c r="M22" i="1"/>
  <c r="N22" i="1"/>
  <c r="M69" i="1"/>
  <c r="N69" i="1"/>
  <c r="M46" i="1"/>
  <c r="N46" i="1"/>
  <c r="M26" i="1"/>
  <c r="N26" i="1"/>
  <c r="M68" i="1"/>
  <c r="N68" i="1"/>
  <c r="N66" i="1"/>
  <c r="M66" i="1"/>
  <c r="N35" i="1"/>
  <c r="M35" i="1"/>
  <c r="N67" i="1"/>
  <c r="M67" i="1"/>
  <c r="N19" i="1"/>
  <c r="M19" i="1"/>
  <c r="M72" i="1"/>
  <c r="N72" i="1"/>
  <c r="N27" i="1"/>
  <c r="M27" i="1"/>
  <c r="M56" i="1"/>
  <c r="N56" i="1"/>
  <c r="M15" i="1"/>
  <c r="N15" i="1"/>
  <c r="N70" i="1"/>
  <c r="M70" i="1"/>
  <c r="M3" i="1" l="1"/>
  <c r="N3" i="1"/>
  <c r="M1" i="1" l="1"/>
</calcChain>
</file>

<file path=xl/sharedStrings.xml><?xml version="1.0" encoding="utf-8"?>
<sst xmlns="http://schemas.openxmlformats.org/spreadsheetml/2006/main" count="55" uniqueCount="46">
  <si>
    <t>Freq (mm^-1)</t>
  </si>
  <si>
    <t>TTF</t>
  </si>
  <si>
    <t>Task function</t>
  </si>
  <si>
    <t>Task function for a 1.5 mm radius (3 mm diameter) disc</t>
  </si>
  <si>
    <t>Viewing distance of 50 cm</t>
  </si>
  <si>
    <t>numerator</t>
  </si>
  <si>
    <t>denominator</t>
  </si>
  <si>
    <t>Detectability index, d:</t>
  </si>
  <si>
    <t>NPS (image 256)</t>
  </si>
  <si>
    <t>http://dx.doi.org/10.1118/1.2988161</t>
  </si>
  <si>
    <t>Approximate integral:</t>
  </si>
  <si>
    <t>f inc</t>
  </si>
  <si>
    <t>Solomon 2015</t>
  </si>
  <si>
    <t>RFOV</t>
  </si>
  <si>
    <t>mm</t>
  </si>
  <si>
    <t>a1</t>
  </si>
  <si>
    <t>R</t>
  </si>
  <si>
    <t>mm viewing distance</t>
  </si>
  <si>
    <t>a2</t>
  </si>
  <si>
    <t>D</t>
  </si>
  <si>
    <t>mm display size (30.5 cm…)</t>
  </si>
  <si>
    <t>a3</t>
  </si>
  <si>
    <t>f</t>
  </si>
  <si>
    <t>rho</t>
  </si>
  <si>
    <t>Almost E</t>
  </si>
  <si>
    <t>E</t>
  </si>
  <si>
    <t>rho factor</t>
  </si>
  <si>
    <t>Eye response (Burgess)</t>
  </si>
  <si>
    <t>FOV:</t>
  </si>
  <si>
    <t>R:</t>
  </si>
  <si>
    <t>D:</t>
  </si>
  <si>
    <t>mm display size</t>
  </si>
  <si>
    <t>rho conv:</t>
  </si>
  <si>
    <t>Eye response (Eckstein)</t>
  </si>
  <si>
    <t>rho Eye response (Eckstein)</t>
  </si>
  <si>
    <t>Max:</t>
  </si>
  <si>
    <t>pre-norm Eye response (Eckstein)</t>
  </si>
  <si>
    <t>Burgess</t>
  </si>
  <si>
    <t>Eckstein</t>
  </si>
  <si>
    <t>mm pixel pitch</t>
  </si>
  <si>
    <t>zoom</t>
  </si>
  <si>
    <t>Contrast:</t>
  </si>
  <si>
    <t>CNR:</t>
  </si>
  <si>
    <t>Noise:</t>
  </si>
  <si>
    <t>n:</t>
  </si>
  <si>
    <t>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</si>
</sst>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"/>
    <numFmt numFmtId="166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TTF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Sheet1!$A$11:$A$74</c:f>
              <c:numCache>
                <c:formatCode>0.00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</c:numCache>
            </c:numRef>
          </c:xVal>
          <c:yVal>
            <c:numRef>
              <c:f>Sheet1!$B$11:$B$74</c:f>
              <c:numCache>
                <c:formatCode>0.000</c:formatCode>
                <c:ptCount val="64"/>
                <c:pt idx="0">
                  <c:v>1</c:v>
                </c:pt>
                <c:pt idx="1">
                  <c:v>0.99481404151147401</c:v>
                </c:pt>
                <c:pt idx="2">
                  <c:v>0.98962808302294802</c:v>
                </c:pt>
                <c:pt idx="3">
                  <c:v>0.980058635705638</c:v>
                </c:pt>
                <c:pt idx="4">
                  <c:v>0.96614754005106995</c:v>
                </c:pt>
                <c:pt idx="5">
                  <c:v>0.95220905999388705</c:v>
                </c:pt>
                <c:pt idx="6">
                  <c:v>0.93258740358097703</c:v>
                </c:pt>
                <c:pt idx="7">
                  <c:v>0.912965747168067</c:v>
                </c:pt>
                <c:pt idx="8">
                  <c:v>0.89139258093005203</c:v>
                </c:pt>
                <c:pt idx="9">
                  <c:v>0.86792325812386795</c:v>
                </c:pt>
                <c:pt idx="10">
                  <c:v>0.844428002603548</c:v>
                </c:pt>
                <c:pt idx="11">
                  <c:v>0.81825476213680504</c:v>
                </c:pt>
                <c:pt idx="12">
                  <c:v>0.79208152167006196</c:v>
                </c:pt>
                <c:pt idx="13">
                  <c:v>0.76529586498318203</c:v>
                </c:pt>
                <c:pt idx="14">
                  <c:v>0.73792647219887098</c:v>
                </c:pt>
                <c:pt idx="15">
                  <c:v>0.71055634852582905</c:v>
                </c:pt>
                <c:pt idx="16">
                  <c:v>0.68313615085377899</c:v>
                </c:pt>
                <c:pt idx="17">
                  <c:v>0.65571595318172804</c:v>
                </c:pt>
                <c:pt idx="18">
                  <c:v>0.62835203546309604</c:v>
                </c:pt>
                <c:pt idx="19">
                  <c:v>0.60104074202506497</c:v>
                </c:pt>
                <c:pt idx="20">
                  <c:v>0.57373328955545799</c:v>
                </c:pt>
                <c:pt idx="21">
                  <c:v>0.54662223860461001</c:v>
                </c:pt>
                <c:pt idx="22">
                  <c:v>0.51951118765376203</c:v>
                </c:pt>
                <c:pt idx="23">
                  <c:v>0.49283641278498702</c:v>
                </c:pt>
                <c:pt idx="24">
                  <c:v>0.46656181392407098</c:v>
                </c:pt>
                <c:pt idx="25">
                  <c:v>0.44032147160306001</c:v>
                </c:pt>
                <c:pt idx="26">
                  <c:v>0.41547559883309998</c:v>
                </c:pt>
                <c:pt idx="27">
                  <c:v>0.390629726063141</c:v>
                </c:pt>
                <c:pt idx="28">
                  <c:v>0.36668613699791802</c:v>
                </c:pt>
                <c:pt idx="29">
                  <c:v>0.34355441146659699</c:v>
                </c:pt>
                <c:pt idx="30">
                  <c:v>0.32048402708065599</c:v>
                </c:pt>
                <c:pt idx="31">
                  <c:v>0.29948424713546701</c:v>
                </c:pt>
                <c:pt idx="32">
                  <c:v>0.27848446719027797</c:v>
                </c:pt>
                <c:pt idx="33">
                  <c:v>0.25893795252325102</c:v>
                </c:pt>
                <c:pt idx="34">
                  <c:v>0.24067414235843501</c:v>
                </c:pt>
                <c:pt idx="35">
                  <c:v>0.22251503943517201</c:v>
                </c:pt>
                <c:pt idx="36">
                  <c:v>0.20737050785682301</c:v>
                </c:pt>
                <c:pt idx="37">
                  <c:v>0.19222597627847399</c:v>
                </c:pt>
                <c:pt idx="38">
                  <c:v>0.17861167563432101</c:v>
                </c:pt>
                <c:pt idx="39">
                  <c:v>0.16632223642827501</c:v>
                </c:pt>
                <c:pt idx="40">
                  <c:v>0.154097384686436</c:v>
                </c:pt>
                <c:pt idx="41">
                  <c:v>0.14349152538073401</c:v>
                </c:pt>
                <c:pt idx="42">
                  <c:v>0.13288566607503299</c:v>
                </c:pt>
                <c:pt idx="43">
                  <c:v>0.122447059649641</c:v>
                </c:pt>
                <c:pt idx="44">
                  <c:v>0.112150492102501</c:v>
                </c:pt>
                <c:pt idx="45">
                  <c:v>0.10186107338086201</c:v>
                </c:pt>
                <c:pt idx="46">
                  <c:v>9.1730146768292303E-2</c:v>
                </c:pt>
                <c:pt idx="47">
                  <c:v>8.1599220155722102E-2</c:v>
                </c:pt>
                <c:pt idx="48">
                  <c:v>7.2157701206947394E-2</c:v>
                </c:pt>
                <c:pt idx="49">
                  <c:v>6.3290452984270301E-2</c:v>
                </c:pt>
                <c:pt idx="50">
                  <c:v>5.4515647548508503E-2</c:v>
                </c:pt>
                <c:pt idx="51">
                  <c:v>4.7576139575637798E-2</c:v>
                </c:pt>
                <c:pt idx="52">
                  <c:v>4.06366316027671E-2</c:v>
                </c:pt>
                <c:pt idx="53">
                  <c:v>3.4531678027802402E-2</c:v>
                </c:pt>
                <c:pt idx="54">
                  <c:v>2.91085721209496E-2</c:v>
                </c:pt>
                <c:pt idx="55">
                  <c:v>2.37470198861322E-2</c:v>
                </c:pt>
                <c:pt idx="56">
                  <c:v>1.94908223800484E-2</c:v>
                </c:pt>
                <c:pt idx="57">
                  <c:v>1.5234624873964601E-2</c:v>
                </c:pt>
                <c:pt idx="58">
                  <c:v>1.16925529841063E-2</c:v>
                </c:pt>
                <c:pt idx="59">
                  <c:v>8.7227274489717101E-3</c:v>
                </c:pt>
                <c:pt idx="60">
                  <c:v>5.8491013234779898E-3</c:v>
                </c:pt>
                <c:pt idx="61">
                  <c:v>4.5510077514355199E-3</c:v>
                </c:pt>
                <c:pt idx="62">
                  <c:v>3.2529141793930499E-3</c:v>
                </c:pt>
                <c:pt idx="63">
                  <c:v>2.9246547403296401E-3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8-4B9E-B9E7-D7DE6115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94168"/>
        <c:axId val="489089248"/>
      </c:scatterChart>
      <c:valAx>
        <c:axId val="48909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89248"/>
        <c:crosses val="autoZero"/>
        <c:crossBetween val="midCat"/>
      </c:valAx>
      <c:valAx>
        <c:axId val="4890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9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NPS (image 256)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Sheet1!$A$11:$A$74</c:f>
              <c:numCache>
                <c:formatCode>0.00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</c:numCache>
            </c:numRef>
          </c:xVal>
          <c:yVal>
            <c:numRef>
              <c:f>Sheet1!$C$11:$C$74</c:f>
              <c:numCache>
                <c:formatCode>General</c:formatCode>
                <c:ptCount val="64"/>
                <c:pt idx="0">
                  <c:v>3.1E-2</c:v>
                </c:pt>
                <c:pt idx="1">
                  <c:v>37.548999999999999</c:v>
                </c:pt>
                <c:pt idx="2">
                  <c:v>97.775000000000006</c:v>
                </c:pt>
                <c:pt idx="3">
                  <c:v>165.20500000000001</c:v>
                </c:pt>
                <c:pt idx="4">
                  <c:v>228.661</c:v>
                </c:pt>
                <c:pt idx="5">
                  <c:v>229.15199999999999</c:v>
                </c:pt>
                <c:pt idx="6">
                  <c:v>204.684</c:v>
                </c:pt>
                <c:pt idx="7">
                  <c:v>226.131</c:v>
                </c:pt>
                <c:pt idx="8">
                  <c:v>261.24299999999999</c:v>
                </c:pt>
                <c:pt idx="9">
                  <c:v>306.98700000000002</c:v>
                </c:pt>
                <c:pt idx="10">
                  <c:v>355.04300000000001</c:v>
                </c:pt>
                <c:pt idx="11">
                  <c:v>357.97500000000002</c:v>
                </c:pt>
                <c:pt idx="12">
                  <c:v>351.87599999999998</c:v>
                </c:pt>
                <c:pt idx="13">
                  <c:v>327.59199999999998</c:v>
                </c:pt>
                <c:pt idx="14">
                  <c:v>351.31</c:v>
                </c:pt>
                <c:pt idx="15">
                  <c:v>342.95699999999999</c:v>
                </c:pt>
                <c:pt idx="16">
                  <c:v>305.50700000000001</c:v>
                </c:pt>
                <c:pt idx="17">
                  <c:v>284.64100000000002</c:v>
                </c:pt>
                <c:pt idx="18">
                  <c:v>297.60000000000002</c:v>
                </c:pt>
                <c:pt idx="19">
                  <c:v>300.90300000000002</c:v>
                </c:pt>
                <c:pt idx="20">
                  <c:v>293.803</c:v>
                </c:pt>
                <c:pt idx="21">
                  <c:v>267.63099999999997</c:v>
                </c:pt>
                <c:pt idx="22">
                  <c:v>277.90499999999997</c:v>
                </c:pt>
                <c:pt idx="23">
                  <c:v>275.35599999999999</c:v>
                </c:pt>
                <c:pt idx="24">
                  <c:v>277.30399999999997</c:v>
                </c:pt>
                <c:pt idx="25">
                  <c:v>263.87</c:v>
                </c:pt>
                <c:pt idx="26">
                  <c:v>245.41499999999999</c:v>
                </c:pt>
                <c:pt idx="27">
                  <c:v>226.77699999999999</c:v>
                </c:pt>
                <c:pt idx="28">
                  <c:v>206.321</c:v>
                </c:pt>
                <c:pt idx="29">
                  <c:v>204.40700000000001</c:v>
                </c:pt>
                <c:pt idx="30">
                  <c:v>187.167</c:v>
                </c:pt>
                <c:pt idx="31">
                  <c:v>166.01300000000001</c:v>
                </c:pt>
                <c:pt idx="32">
                  <c:v>149.054</c:v>
                </c:pt>
                <c:pt idx="33">
                  <c:v>130.41200000000001</c:v>
                </c:pt>
                <c:pt idx="34">
                  <c:v>122.349</c:v>
                </c:pt>
                <c:pt idx="35">
                  <c:v>114.64700000000001</c:v>
                </c:pt>
                <c:pt idx="36">
                  <c:v>106.57599999999999</c:v>
                </c:pt>
                <c:pt idx="37">
                  <c:v>90.415999999999997</c:v>
                </c:pt>
                <c:pt idx="38">
                  <c:v>84.179000000000002</c:v>
                </c:pt>
                <c:pt idx="39">
                  <c:v>80.984999999999999</c:v>
                </c:pt>
                <c:pt idx="40">
                  <c:v>74.394999999999996</c:v>
                </c:pt>
                <c:pt idx="41">
                  <c:v>68.849999999999994</c:v>
                </c:pt>
                <c:pt idx="42">
                  <c:v>60.637</c:v>
                </c:pt>
                <c:pt idx="43">
                  <c:v>52.774000000000001</c:v>
                </c:pt>
                <c:pt idx="44">
                  <c:v>46.322000000000003</c:v>
                </c:pt>
                <c:pt idx="45">
                  <c:v>39.192999999999998</c:v>
                </c:pt>
                <c:pt idx="46">
                  <c:v>33.878</c:v>
                </c:pt>
                <c:pt idx="47">
                  <c:v>30.651</c:v>
                </c:pt>
                <c:pt idx="48">
                  <c:v>27.948</c:v>
                </c:pt>
                <c:pt idx="49">
                  <c:v>25.126999999999999</c:v>
                </c:pt>
                <c:pt idx="50">
                  <c:v>21.791</c:v>
                </c:pt>
                <c:pt idx="51">
                  <c:v>19.306999999999999</c:v>
                </c:pt>
                <c:pt idx="52">
                  <c:v>17.161000000000001</c:v>
                </c:pt>
                <c:pt idx="53">
                  <c:v>14.491</c:v>
                </c:pt>
                <c:pt idx="54">
                  <c:v>13.119</c:v>
                </c:pt>
                <c:pt idx="55">
                  <c:v>11.526999999999999</c:v>
                </c:pt>
                <c:pt idx="56">
                  <c:v>9.9540000000000006</c:v>
                </c:pt>
                <c:pt idx="57">
                  <c:v>8.1349999999999998</c:v>
                </c:pt>
                <c:pt idx="58">
                  <c:v>7.1280000000000001</c:v>
                </c:pt>
                <c:pt idx="59">
                  <c:v>6.1470000000000002</c:v>
                </c:pt>
                <c:pt idx="60">
                  <c:v>5.35</c:v>
                </c:pt>
                <c:pt idx="61">
                  <c:v>4.931</c:v>
                </c:pt>
                <c:pt idx="62">
                  <c:v>4.12</c:v>
                </c:pt>
                <c:pt idx="63">
                  <c:v>3.875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4-48E0-9570-C2466E692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621160"/>
        <c:axId val="604627720"/>
      </c:scatterChart>
      <c:valAx>
        <c:axId val="60462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27720"/>
        <c:crosses val="autoZero"/>
        <c:crossBetween val="midCat"/>
      </c:valAx>
      <c:valAx>
        <c:axId val="60462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2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19816272965874E-2"/>
          <c:y val="5.0925925925925923E-2"/>
          <c:w val="0.86296084864391953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Sheet1!$D$10</c:f>
              <c:strCache>
                <c:ptCount val="1"/>
                <c:pt idx="0">
                  <c:v>Eye response (Burgess)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Sheet1!$A$11:$A$74</c:f>
              <c:numCache>
                <c:formatCode>0.00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</c:numCache>
            </c:numRef>
          </c:xVal>
          <c:yVal>
            <c:numRef>
              <c:f>Sheet1!$D$11:$D$74</c:f>
              <c:numCache>
                <c:formatCode>0.000</c:formatCode>
                <c:ptCount val="64"/>
                <c:pt idx="0">
                  <c:v>0</c:v>
                </c:pt>
                <c:pt idx="1">
                  <c:v>2.5111096251756062E-3</c:v>
                </c:pt>
                <c:pt idx="2">
                  <c:v>6.1773425563413763E-3</c:v>
                </c:pt>
                <c:pt idx="3">
                  <c:v>1.0448373417483342E-2</c:v>
                </c:pt>
                <c:pt idx="4">
                  <c:v>1.5154051268255366E-2</c:v>
                </c:pt>
                <c:pt idx="5">
                  <c:v>2.0197742149081568E-2</c:v>
                </c:pt>
                <c:pt idx="6">
                  <c:v>2.5512959715362257E-2</c:v>
                </c:pt>
                <c:pt idx="7">
                  <c:v>3.1048842557994026E-2</c:v>
                </c:pt>
                <c:pt idx="8">
                  <c:v>3.6763769706817349E-2</c:v>
                </c:pt>
                <c:pt idx="9">
                  <c:v>4.2622091033851325E-2</c:v>
                </c:pt>
                <c:pt idx="10">
                  <c:v>4.859227939442809E-2</c:v>
                </c:pt>
                <c:pt idx="11">
                  <c:v>5.4645812725110231E-2</c:v>
                </c:pt>
                <c:pt idx="12">
                  <c:v>6.0756464125742107E-2</c:v>
                </c:pt>
                <c:pt idx="13">
                  <c:v>6.6899835075876962E-2</c:v>
                </c:pt>
                <c:pt idx="14">
                  <c:v>7.3053040952222675E-2</c:v>
                </c:pt>
                <c:pt idx="15">
                  <c:v>7.9194495776235302E-2</c:v>
                </c:pt>
                <c:pt idx="16">
                  <c:v>8.5303763656506729E-2</c:v>
                </c:pt>
                <c:pt idx="17">
                  <c:v>9.1361456158720128E-2</c:v>
                </c:pt>
                <c:pt idx="18">
                  <c:v>9.7349161882842455E-2</c:v>
                </c:pt>
                <c:pt idx="19">
                  <c:v>0.10324939890842133</c:v>
                </c:pt>
                <c:pt idx="20">
                  <c:v>0.10904558358298956</c:v>
                </c:pt>
                <c:pt idx="21">
                  <c:v>0.11472201098887452</c:v>
                </c:pt>
                <c:pt idx="22">
                  <c:v>0.12026384368551185</c:v>
                </c:pt>
                <c:pt idx="23">
                  <c:v>0.12565710620047413</c:v>
                </c:pt>
                <c:pt idx="24">
                  <c:v>0.13088868336399689</c:v>
                </c:pt>
                <c:pt idx="25">
                  <c:v>0.13594632103175786</c:v>
                </c:pt>
                <c:pt idx="26">
                  <c:v>0.14081862807269943</c:v>
                </c:pt>
                <c:pt idx="27">
                  <c:v>0.1454950787482199</c:v>
                </c:pt>
                <c:pt idx="28">
                  <c:v>0.14996601479993016</c:v>
                </c:pt>
                <c:pt idx="29">
                  <c:v>0.15422264671168548</c:v>
                </c:pt>
                <c:pt idx="30">
                  <c:v>0.15825705372907622</c:v>
                </c:pt>
                <c:pt idx="31">
                  <c:v>0.16206218231396136</c:v>
                </c:pt>
                <c:pt idx="32">
                  <c:v>0.16563184278862936</c:v>
                </c:pt>
                <c:pt idx="33">
                  <c:v>0.16896070398786184</c:v>
                </c:pt>
                <c:pt idx="34">
                  <c:v>0.17204428579052533</c:v>
                </c:pt>
                <c:pt idx="35">
                  <c:v>0.17487894944751559</c:v>
                </c:pt>
                <c:pt idx="36">
                  <c:v>0.17746188566153506</c:v>
                </c:pt>
                <c:pt idx="37">
                  <c:v>0.17979110040750634</c:v>
                </c:pt>
                <c:pt idx="38">
                  <c:v>0.18186539851132544</c:v>
                </c:pt>
                <c:pt idx="39">
                  <c:v>0.18368436502980603</c:v>
                </c:pt>
                <c:pt idx="40">
                  <c:v>0.18524834449660443</c:v>
                </c:pt>
                <c:pt idx="41">
                  <c:v>0.18655841811803012</c:v>
                </c:pt>
                <c:pt idx="42">
                  <c:v>0.18761637901926034</c:v>
                </c:pt>
                <c:pt idx="43">
                  <c:v>0.18842470565583108</c:v>
                </c:pt>
                <c:pt idx="44">
                  <c:v>0.18898653351756869</c:v>
                </c:pt>
                <c:pt idx="45">
                  <c:v>0.18930562526251396</c:v>
                </c:pt>
                <c:pt idx="46">
                  <c:v>0.18938633942701091</c:v>
                </c:pt>
                <c:pt idx="47">
                  <c:v>0.18923359786508909</c:v>
                </c:pt>
                <c:pt idx="48">
                  <c:v>0.18885285207567196</c:v>
                </c:pt>
                <c:pt idx="49">
                  <c:v>0.18825004858007044</c:v>
                </c:pt>
                <c:pt idx="50">
                  <c:v>0.18743159351476354</c:v>
                </c:pt>
                <c:pt idx="51">
                  <c:v>0.18640431660569745</c:v>
                </c:pt>
                <c:pt idx="52">
                  <c:v>0.18517543469032707</c:v>
                </c:pt>
                <c:pt idx="53">
                  <c:v>0.18375251495245731</c:v>
                </c:pt>
                <c:pt idx="54">
                  <c:v>0.1821434380326836</c:v>
                </c:pt>
                <c:pt idx="55">
                  <c:v>0.18035636117395915</c:v>
                </c:pt>
                <c:pt idx="56">
                  <c:v>0.17839968155760494</c:v>
                </c:pt>
                <c:pt idx="57">
                  <c:v>0.17628199997999922</c:v>
                </c:pt>
                <c:pt idx="58">
                  <c:v>0.17401208501431506</c:v>
                </c:pt>
                <c:pt idx="59">
                  <c:v>0.17159883779509216</c:v>
                </c:pt>
                <c:pt idx="60">
                  <c:v>0.16905125755620881</c:v>
                </c:pt>
                <c:pt idx="61">
                  <c:v>0.16637840804503973</c:v>
                </c:pt>
                <c:pt idx="62">
                  <c:v>0.16358938492732056</c:v>
                </c:pt>
                <c:pt idx="63">
                  <c:v>0.16069328428856713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8-47E7-979D-13D8C011AB04}"/>
            </c:ext>
          </c:extLst>
        </c:ser>
        <c:ser>
          <c:idx val="1"/>
          <c:order val="1"/>
          <c:tx>
            <c:strRef>
              <c:f>Sheet1!$G$10</c:f>
              <c:strCache>
                <c:ptCount val="1"/>
                <c:pt idx="0">
                  <c:v>Eye response (Eckstein)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Sheet1!$A$11:$A$74</c:f>
              <c:numCache>
                <c:formatCode>0.00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</c:numCache>
            </c:numRef>
          </c:xVal>
          <c:yVal>
            <c:numRef>
              <c:f>Sheet1!$G$11:$G$74</c:f>
              <c:numCache>
                <c:formatCode>0.000</c:formatCode>
                <c:ptCount val="64"/>
                <c:pt idx="0">
                  <c:v>0</c:v>
                </c:pt>
                <c:pt idx="1">
                  <c:v>2.1575680343520988E-3</c:v>
                </c:pt>
                <c:pt idx="2">
                  <c:v>1.3190086637073354E-2</c:v>
                </c:pt>
                <c:pt idx="3">
                  <c:v>3.5469306338028958E-2</c:v>
                </c:pt>
                <c:pt idx="4">
                  <c:v>6.8579885597556275E-2</c:v>
                </c:pt>
                <c:pt idx="5">
                  <c:v>0.1110038174086499</c:v>
                </c:pt>
                <c:pt idx="6">
                  <c:v>0.16083828674932174</c:v>
                </c:pt>
                <c:pt idx="7">
                  <c:v>0.21613809956701113</c:v>
                </c:pt>
                <c:pt idx="8">
                  <c:v>0.27508119447157797</c:v>
                </c:pt>
                <c:pt idx="9">
                  <c:v>0.33604348610404772</c:v>
                </c:pt>
                <c:pt idx="10">
                  <c:v>0.39762542908047221</c:v>
                </c:pt>
                <c:pt idx="11">
                  <c:v>0.45865269505249306</c:v>
                </c:pt>
                <c:pt idx="12">
                  <c:v>0.51816332587967118</c:v>
                </c:pt>
                <c:pt idx="13">
                  <c:v>0.57538836199121912</c:v>
                </c:pt>
                <c:pt idx="14">
                  <c:v>0.62972994524096215</c:v>
                </c:pt>
                <c:pt idx="15">
                  <c:v>0.68073916505160836</c:v>
                </c:pt>
                <c:pt idx="16">
                  <c:v>0.72809489778749548</c:v>
                </c:pt>
                <c:pt idx="17">
                  <c:v>0.77158428277534208</c:v>
                </c:pt>
                <c:pt idx="18">
                  <c:v>0.81108511676023975</c:v>
                </c:pt>
                <c:pt idx="19">
                  <c:v>0.84655023502067095</c:v>
                </c:pt>
                <c:pt idx="20">
                  <c:v>0.87799382439701856</c:v>
                </c:pt>
                <c:pt idx="21">
                  <c:v>0.90547954627264948</c:v>
                </c:pt>
                <c:pt idx="22">
                  <c:v>0.92911031461959392</c:v>
                </c:pt>
                <c:pt idx="23">
                  <c:v>0.94901956219697203</c:v>
                </c:pt>
                <c:pt idx="24">
                  <c:v>0.96536382845696578</c:v>
                </c:pt>
                <c:pt idx="25">
                  <c:v>0.97831651036327949</c:v>
                </c:pt>
                <c:pt idx="26">
                  <c:v>0.98806262881694695</c:v>
                </c:pt>
                <c:pt idx="27">
                  <c:v>0.99479447662192289</c:v>
                </c:pt>
                <c:pt idx="28">
                  <c:v>0.99870802761912458</c:v>
                </c:pt>
                <c:pt idx="29">
                  <c:v>1</c:v>
                </c:pt>
                <c:pt idx="30">
                  <c:v>0.99886547943857951</c:v>
                </c:pt>
                <c:pt idx="31">
                  <c:v>0.99549601932579335</c:v>
                </c:pt>
                <c:pt idx="32">
                  <c:v>0.99007814595710542</c:v>
                </c:pt>
                <c:pt idx="33">
                  <c:v>0.98279220600282291</c:v>
                </c:pt>
                <c:pt idx="34">
                  <c:v>0.97381150201778099</c:v>
                </c:pt>
                <c:pt idx="35">
                  <c:v>0.96330166918998872</c:v>
                </c:pt>
                <c:pt idx="36">
                  <c:v>0.95142025306620492</c:v>
                </c:pt>
                <c:pt idx="37">
                  <c:v>0.93831645371191441</c:v>
                </c:pt>
                <c:pt idx="38">
                  <c:v>0.92413100674872917</c:v>
                </c:pt>
                <c:pt idx="39">
                  <c:v>0.90899617604515659</c:v>
                </c:pt>
                <c:pt idx="40">
                  <c:v>0.89303583659290819</c:v>
                </c:pt>
                <c:pt idx="41">
                  <c:v>0.87636562934989259</c:v>
                </c:pt>
                <c:pt idx="42">
                  <c:v>0.85909317263550966</c:v>
                </c:pt>
                <c:pt idx="43">
                  <c:v>0.84131831708021287</c:v>
                </c:pt>
                <c:pt idx="44">
                  <c:v>0.82313343320939103</c:v>
                </c:pt>
                <c:pt idx="45">
                  <c:v>0.80462372252567949</c:v>
                </c:pt>
                <c:pt idx="46">
                  <c:v>0.78586754448286922</c:v>
                </c:pt>
                <c:pt idx="47">
                  <c:v>0.76693675305251974</c:v>
                </c:pt>
                <c:pt idx="48">
                  <c:v>0.74789703770117055</c:v>
                </c:pt>
                <c:pt idx="49">
                  <c:v>0.72880826454778114</c:v>
                </c:pt>
                <c:pt idx="50">
                  <c:v>0.70972481428009693</c:v>
                </c:pt>
                <c:pt idx="51">
                  <c:v>0.69069591409501907</c:v>
                </c:pt>
                <c:pt idx="52">
                  <c:v>0.67176596150871715</c:v>
                </c:pt>
                <c:pt idx="53">
                  <c:v>0.65297483837190085</c:v>
                </c:pt>
                <c:pt idx="54">
                  <c:v>0.63435821383743562</c:v>
                </c:pt>
                <c:pt idx="55">
                  <c:v>0.61594783537216291</c:v>
                </c:pt>
                <c:pt idx="56">
                  <c:v>0.59777180719227552</c:v>
                </c:pt>
                <c:pt idx="57">
                  <c:v>0.5798548557399239</c:v>
                </c:pt>
                <c:pt idx="58">
                  <c:v>0.56221858201527375</c:v>
                </c:pt>
                <c:pt idx="59">
                  <c:v>0.5448817007390212</c:v>
                </c:pt>
                <c:pt idx="60">
                  <c:v>0.52786026645085693</c:v>
                </c:pt>
                <c:pt idx="61">
                  <c:v>0.51116788675399694</c:v>
                </c:pt>
                <c:pt idx="62">
                  <c:v>0.49481592299874233</c:v>
                </c:pt>
                <c:pt idx="63">
                  <c:v>0.47881367876244446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3-4488-9695-4F57C928A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628048"/>
        <c:axId val="604620832"/>
      </c:scatterChart>
      <c:valAx>
        <c:axId val="60462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20832"/>
        <c:crosses val="autoZero"/>
        <c:crossBetween val="midCat"/>
      </c:valAx>
      <c:valAx>
        <c:axId val="604620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2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465179352580929"/>
          <c:y val="0.42650408282298047"/>
          <c:w val="0.3220148731408574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Sheet1!$H$10</c:f>
              <c:strCache>
                <c:ptCount val="1"/>
                <c:pt idx="0">
                  <c:v>Task function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Sheet1!$A$11:$A$74</c:f>
              <c:numCache>
                <c:formatCode>0.00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</c:numCache>
            </c:numRef>
          </c:xVal>
          <c:yVal>
            <c:numRef>
              <c:f>Sheet1!$H$11:$H$74</c:f>
              <c:numCache>
                <c:formatCode>0</c:formatCode>
                <c:ptCount val="64"/>
                <c:pt idx="0">
                  <c:v>2682.2698997653401</c:v>
                </c:pt>
                <c:pt idx="1">
                  <c:v>2678.2932315544499</c:v>
                </c:pt>
                <c:pt idx="2">
                  <c:v>2666.38444601835</c:v>
                </c:pt>
                <c:pt idx="3">
                  <c:v>2646.6070656769398</c:v>
                </c:pt>
                <c:pt idx="4">
                  <c:v>2619.0665130962102</c:v>
                </c:pt>
                <c:pt idx="5">
                  <c:v>2583.9094416926</c:v>
                </c:pt>
                <c:pt idx="6">
                  <c:v>2541.3228053447001</c:v>
                </c:pt>
                <c:pt idx="7">
                  <c:v>2491.5326732416002</c:v>
                </c:pt>
                <c:pt idx="8">
                  <c:v>2434.80279815325</c:v>
                </c:pt>
                <c:pt idx="9">
                  <c:v>2371.4329480055799</c:v>
                </c:pt>
                <c:pt idx="10">
                  <c:v>2301.7570122677898</c:v>
                </c:pt>
                <c:pt idx="11">
                  <c:v>2226.1408962013702</c:v>
                </c:pt>
                <c:pt idx="12">
                  <c:v>2144.9802174670099</c:v>
                </c:pt>
                <c:pt idx="13">
                  <c:v>2058.6978209274498</c:v>
                </c:pt>
                <c:pt idx="14">
                  <c:v>1967.7411287115001</c:v>
                </c:pt>
                <c:pt idx="15">
                  <c:v>1872.57934370781</c:v>
                </c:pt>
                <c:pt idx="16">
                  <c:v>1773.7005256294899</c:v>
                </c:pt>
                <c:pt idx="17">
                  <c:v>1671.60855962406</c:v>
                </c:pt>
                <c:pt idx="18">
                  <c:v>1566.8200380938799</c:v>
                </c:pt>
                <c:pt idx="19">
                  <c:v>1459.86107693237</c:v>
                </c:pt>
                <c:pt idx="20">
                  <c:v>1351.2640877707299</c:v>
                </c:pt>
                <c:pt idx="21">
                  <c:v>1241.5645280629201</c:v>
                </c:pt>
                <c:pt idx="22">
                  <c:v>1131.29765091425</c:v>
                </c:pt>
                <c:pt idx="23">
                  <c:v>1020.99527647966</c:v>
                </c:pt>
                <c:pt idx="24">
                  <c:v>911.18260652302399</c:v>
                </c:pt>
                <c:pt idx="25">
                  <c:v>802.37510334054605</c:v>
                </c:pt>
                <c:pt idx="26">
                  <c:v>695.07545371331196</c:v>
                </c:pt>
                <c:pt idx="27">
                  <c:v>589.77063786955</c:v>
                </c:pt>
                <c:pt idx="28">
                  <c:v>486.92912261306702</c:v>
                </c:pt>
                <c:pt idx="29">
                  <c:v>386.99819681581602</c:v>
                </c:pt>
                <c:pt idx="30">
                  <c:v>290.401466387867</c:v>
                </c:pt>
                <c:pt idx="31">
                  <c:v>197.53652463518301</c:v>
                </c:pt>
                <c:pt idx="32">
                  <c:v>108.772812603953</c:v>
                </c:pt>
                <c:pt idx="33">
                  <c:v>24.449682599700001</c:v>
                </c:pt>
                <c:pt idx="34">
                  <c:v>55.1253234293617</c:v>
                </c:pt>
                <c:pt idx="35">
                  <c:v>129.677970530658</c:v>
                </c:pt>
                <c:pt idx="36">
                  <c:v>198.968593933834</c:v>
                </c:pt>
                <c:pt idx="37">
                  <c:v>262.79312200514897</c:v>
                </c:pt>
                <c:pt idx="38">
                  <c:v>320.983853922516</c:v>
                </c:pt>
                <c:pt idx="39">
                  <c:v>373.40998878425899</c:v>
                </c:pt>
                <c:pt idx="40">
                  <c:v>419.97790463896803</c:v>
                </c:pt>
                <c:pt idx="41">
                  <c:v>460.63118769916002</c:v>
                </c:pt>
                <c:pt idx="42">
                  <c:v>495.35041376455598</c:v>
                </c:pt>
                <c:pt idx="43">
                  <c:v>524.152685618953</c:v>
                </c:pt>
                <c:pt idx="44">
                  <c:v>547.09093186502605</c:v>
                </c:pt>
                <c:pt idx="45">
                  <c:v>564.25297431176398</c:v>
                </c:pt>
                <c:pt idx="46">
                  <c:v>575.76037261757597</c:v>
                </c:pt>
                <c:pt idx="47">
                  <c:v>581.76705640711396</c:v>
                </c:pt>
                <c:pt idx="48">
                  <c:v>582.45775651067299</c:v>
                </c:pt>
                <c:pt idx="49">
                  <c:v>578.04624831156696</c:v>
                </c:pt>
                <c:pt idx="50">
                  <c:v>568.77342141981603</c:v>
                </c:pt>
                <c:pt idx="51">
                  <c:v>554.90519101120003</c:v>
                </c:pt>
                <c:pt idx="52">
                  <c:v>536.73026717169205</c:v>
                </c:pt>
                <c:pt idx="53">
                  <c:v>514.55779946170105</c:v>
                </c:pt>
                <c:pt idx="54">
                  <c:v>488.71491465672898</c:v>
                </c:pt>
                <c:pt idx="55">
                  <c:v>459.544166226291</c:v>
                </c:pt>
                <c:pt idx="56">
                  <c:v>427.40091457763702</c:v>
                </c:pt>
                <c:pt idx="57">
                  <c:v>392.65065741235298</c:v>
                </c:pt>
                <c:pt idx="58">
                  <c:v>355.666329720862</c:v>
                </c:pt>
                <c:pt idx="59">
                  <c:v>316.82559297185901</c:v>
                </c:pt>
                <c:pt idx="60">
                  <c:v>276.50813294147298</c:v>
                </c:pt>
                <c:pt idx="61">
                  <c:v>235.09298537230899</c:v>
                </c:pt>
                <c:pt idx="62">
                  <c:v>192.955908258401</c:v>
                </c:pt>
                <c:pt idx="63">
                  <c:v>150.46681902230799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2-4F43-A4A3-B045C9964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95048"/>
        <c:axId val="661395376"/>
      </c:scatterChart>
      <c:valAx>
        <c:axId val="66139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95376"/>
        <c:crosses val="autoZero"/>
        <c:crossBetween val="midCat"/>
      </c:valAx>
      <c:valAx>
        <c:axId val="6613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9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(2)'!$D$5</c:f>
              <c:strCache>
                <c:ptCount val="1"/>
                <c:pt idx="0">
                  <c:v>Almost 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(2)'!$B$6:$B$247</c:f>
              <c:numCache>
                <c:formatCode>General</c:formatCode>
                <c:ptCount val="24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</c:numCache>
            </c:numRef>
          </c:xVal>
          <c:yVal>
            <c:numRef>
              <c:f>'Sheet1 (2)'!$D$6:$D$247</c:f>
              <c:numCache>
                <c:formatCode>General</c:formatCode>
                <c:ptCount val="242"/>
                <c:pt idx="0">
                  <c:v>0</c:v>
                </c:pt>
                <c:pt idx="1">
                  <c:v>9.5694267292398359E-4</c:v>
                </c:pt>
                <c:pt idx="2">
                  <c:v>5.8424741784306533E-3</c:v>
                </c:pt>
                <c:pt idx="3">
                  <c:v>1.5693450555744941E-2</c:v>
                </c:pt>
                <c:pt idx="4">
                  <c:v>3.0313009466929528E-2</c:v>
                </c:pt>
                <c:pt idx="5">
                  <c:v>4.9019681691136248E-2</c:v>
                </c:pt>
                <c:pt idx="6">
                  <c:v>7.0965497938637989E-2</c:v>
                </c:pt>
                <c:pt idx="7">
                  <c:v>9.5287065971868382E-2</c:v>
                </c:pt>
                <c:pt idx="8">
                  <c:v>0.1211781369111079</c:v>
                </c:pt>
                <c:pt idx="9">
                  <c:v>0.14792205667653299</c:v>
                </c:pt>
                <c:pt idx="10">
                  <c:v>0.17490293719777175</c:v>
                </c:pt>
                <c:pt idx="11">
                  <c:v>0.2016054751495886</c:v>
                </c:pt>
                <c:pt idx="12">
                  <c:v>0.22760888510698873</c:v>
                </c:pt>
                <c:pt idx="13">
                  <c:v>0.25257803228614739</c:v>
                </c:pt>
                <c:pt idx="14">
                  <c:v>0.27625352062096226</c:v>
                </c:pt>
                <c:pt idx="15">
                  <c:v>0.2984417267333026</c:v>
                </c:pt>
                <c:pt idx="16">
                  <c:v>0.31900532104204771</c:v>
                </c:pt>
                <c:pt idx="17">
                  <c:v>0.33785455065647213</c:v>
                </c:pt>
                <c:pt idx="18">
                  <c:v>0.35493940040277128</c:v>
                </c:pt>
                <c:pt idx="19">
                  <c:v>0.3702426553717531</c:v>
                </c:pt>
                <c:pt idx="20">
                  <c:v>0.38377383528254688</c:v>
                </c:pt>
                <c:pt idx="21">
                  <c:v>0.39556394231929703</c:v>
                </c:pt>
                <c:pt idx="22">
                  <c:v>0.40566095043775813</c:v>
                </c:pt>
                <c:pt idx="23">
                  <c:v>0.41412595956014137</c:v>
                </c:pt>
                <c:pt idx="24">
                  <c:v>0.42102993888327589</c:v>
                </c:pt>
                <c:pt idx="25">
                  <c:v>0.42645098739306903</c:v>
                </c:pt>
                <c:pt idx="26">
                  <c:v>0.43047204514875947</c:v>
                </c:pt>
                <c:pt idx="27">
                  <c:v>0.43317899506570406</c:v>
                </c:pt>
                <c:pt idx="28">
                  <c:v>0.43465910122994289</c:v>
                </c:pt>
                <c:pt idx="29">
                  <c:v>0.43499973589191449</c:v>
                </c:pt>
                <c:pt idx="30">
                  <c:v>0.43428735302556398</c:v>
                </c:pt>
                <c:pt idx="31">
                  <c:v>0.43260667160971028</c:v>
                </c:pt>
                <c:pt idx="32">
                  <c:v>0.43004003655571177</c:v>
                </c:pt>
                <c:pt idx="33">
                  <c:v>0.42666692946955875</c:v>
                </c:pt>
                <c:pt idx="34">
                  <c:v>0.42256360521863723</c:v>
                </c:pt>
                <c:pt idx="35">
                  <c:v>0.41780283360647164</c:v>
                </c:pt>
                <c:pt idx="36">
                  <c:v>0.41245372838100514</c:v>
                </c:pt>
                <c:pt idx="37">
                  <c:v>0.40658164835347549</c:v>
                </c:pt>
                <c:pt idx="38">
                  <c:v>0.40024815762517624</c:v>
                </c:pt>
                <c:pt idx="39">
                  <c:v>0.39351103384573138</c:v>
                </c:pt>
                <c:pt idx="40">
                  <c:v>0.38642431509376024</c:v>
                </c:pt>
                <c:pt idx="41">
                  <c:v>0.37903837741058466</c:v>
                </c:pt>
                <c:pt idx="42">
                  <c:v>0.37140003625848067</c:v>
                </c:pt>
                <c:pt idx="43">
                  <c:v>0.3635526662424059</c:v>
                </c:pt>
                <c:pt idx="44">
                  <c:v>0.35553633435064413</c:v>
                </c:pt>
                <c:pt idx="45">
                  <c:v>0.34738794275545787</c:v>
                </c:pt>
                <c:pt idx="46">
                  <c:v>0.33914137788695614</c:v>
                </c:pt>
                <c:pt idx="47">
                  <c:v>0.33082766306745387</c:v>
                </c:pt>
                <c:pt idx="48">
                  <c:v>0.32247511248284222</c:v>
                </c:pt>
                <c:pt idx="49">
                  <c:v>0.31410948468364763</c:v>
                </c:pt>
                <c:pt idx="50">
                  <c:v>0.30575413416161179</c:v>
                </c:pt>
                <c:pt idx="51">
                  <c:v>0.29743015984655874</c:v>
                </c:pt>
                <c:pt idx="52">
                  <c:v>0.2891565496206619</c:v>
                </c:pt>
                <c:pt idx="53">
                  <c:v>0.28095032015955429</c:v>
                </c:pt>
                <c:pt idx="54">
                  <c:v>0.27282665158778424</c:v>
                </c:pt>
                <c:pt idx="55">
                  <c:v>0.26479901658476673</c:v>
                </c:pt>
                <c:pt idx="56">
                  <c:v>0.25687930370096118</c:v>
                </c:pt>
                <c:pt idx="57">
                  <c:v>0.24907793474609402</c:v>
                </c:pt>
                <c:pt idx="58">
                  <c:v>0.24140397619510007</c:v>
                </c:pt>
                <c:pt idx="59">
                  <c:v>0.23386524462573707</c:v>
                </c:pt>
                <c:pt idx="60">
                  <c:v>0.22646840625689296</c:v>
                </c:pt>
                <c:pt idx="61">
                  <c:v>0.21921907070052027</c:v>
                </c:pt>
                <c:pt idx="62">
                  <c:v>0.21212187907455982</c:v>
                </c:pt>
                <c:pt idx="63">
                  <c:v>0.20518058665068981</c:v>
                </c:pt>
                <c:pt idx="64">
                  <c:v>0.19839814023054533</c:v>
                </c:pt>
                <c:pt idx="65">
                  <c:v>0.19177675045822296</c:v>
                </c:pt>
                <c:pt idx="66">
                  <c:v>0.1853179592864565</c:v>
                </c:pt>
                <c:pt idx="67">
                  <c:v>0.17902270281950078</c:v>
                </c:pt>
                <c:pt idx="68">
                  <c:v>0.17289136975829147</c:v>
                </c:pt>
                <c:pt idx="69">
                  <c:v>0.16692385567334808</c:v>
                </c:pt>
                <c:pt idx="70">
                  <c:v>0.16111961332869848</c:v>
                </c:pt>
                <c:pt idx="71">
                  <c:v>0.15547769927623933</c:v>
                </c:pt>
                <c:pt idx="72">
                  <c:v>0.14999681693474362</c:v>
                </c:pt>
                <c:pt idx="73">
                  <c:v>0.14467535636150688</c:v>
                </c:pt>
                <c:pt idx="74">
                  <c:v>0.13951143091761758</c:v>
                </c:pt>
                <c:pt idx="75">
                  <c:v>0.13450291102028256</c:v>
                </c:pt>
                <c:pt idx="76">
                  <c:v>0.12964745516766946</c:v>
                </c:pt>
                <c:pt idx="77">
                  <c:v>0.12494253841355707</c:v>
                </c:pt>
                <c:pt idx="78">
                  <c:v>0.12038547846074057</c:v>
                </c:pt>
                <c:pt idx="79">
                  <c:v>0.11597345953382633</c:v>
                </c:pt>
                <c:pt idx="80">
                  <c:v>0.11170355418375942</c:v>
                </c:pt>
                <c:pt idx="81">
                  <c:v>0.10757274316826623</c:v>
                </c:pt>
                <c:pt idx="82">
                  <c:v>0.10357793354443581</c:v>
                </c:pt>
                <c:pt idx="83">
                  <c:v>9.971597510187237E-2</c:v>
                </c:pt>
                <c:pt idx="84">
                  <c:v>9.5983675257354045E-2</c:v>
                </c:pt>
                <c:pt idx="85">
                  <c:v>9.2377812524670713E-2</c:v>
                </c:pt>
                <c:pt idx="86">
                  <c:v>8.8895148666351856E-2</c:v>
                </c:pt>
                <c:pt idx="87">
                  <c:v>8.5532439627331786E-2</c:v>
                </c:pt>
                <c:pt idx="88">
                  <c:v>8.2286445344217488E-2</c:v>
                </c:pt>
                <c:pt idx="89">
                  <c:v>7.9153938517774927E-2</c:v>
                </c:pt>
                <c:pt idx="90">
                  <c:v>7.6131712430471468E-2</c:v>
                </c:pt>
                <c:pt idx="91">
                  <c:v>7.3216587885458817E-2</c:v>
                </c:pt>
                <c:pt idx="92">
                  <c:v>7.0405419338199021E-2</c:v>
                </c:pt>
                <c:pt idx="93">
                  <c:v>6.7695100287057025E-2</c:v>
                </c:pt>
                <c:pt idx="94">
                  <c:v>6.5082567984571765E-2</c:v>
                </c:pt>
                <c:pt idx="95">
                  <c:v>6.2564807526771293E-2</c:v>
                </c:pt>
                <c:pt idx="96">
                  <c:v>6.0138855373821722E-2</c:v>
                </c:pt>
                <c:pt idx="97">
                  <c:v>5.7801802351460499E-2</c:v>
                </c:pt>
                <c:pt idx="98">
                  <c:v>5.5550796179061918E-2</c:v>
                </c:pt>
                <c:pt idx="99">
                  <c:v>5.3383043566813296E-2</c:v>
                </c:pt>
                <c:pt idx="100">
                  <c:v>5.1295811921320558E-2</c:v>
                </c:pt>
                <c:pt idx="101">
                  <c:v>4.9286430696006828E-2</c:v>
                </c:pt>
                <c:pt idx="102">
                  <c:v>4.7352292419905309E-2</c:v>
                </c:pt>
                <c:pt idx="103">
                  <c:v>4.5490853435873856E-2</c:v>
                </c:pt>
                <c:pt idx="104">
                  <c:v>4.3699634376849893E-2</c:v>
                </c:pt>
                <c:pt idx="105">
                  <c:v>4.1976220406523643E-2</c:v>
                </c:pt>
                <c:pt idx="106">
                  <c:v>4.0318261248721704E-2</c:v>
                </c:pt>
                <c:pt idx="107">
                  <c:v>3.872347102785028E-2</c:v>
                </c:pt>
                <c:pt idx="108">
                  <c:v>3.7189627940934299E-2</c:v>
                </c:pt>
                <c:pt idx="109">
                  <c:v>3.5714573780120509E-2</c:v>
                </c:pt>
                <c:pt idx="110">
                  <c:v>3.4296213322941187E-2</c:v>
                </c:pt>
                <c:pt idx="111">
                  <c:v>3.293251360619838E-2</c:v>
                </c:pt>
                <c:pt idx="112">
                  <c:v>3.1621503097977691E-2</c:v>
                </c:pt>
                <c:pt idx="113">
                  <c:v>3.0361270781064695E-2</c:v>
                </c:pt>
                <c:pt idx="114">
                  <c:v>2.9149965159878669E-2</c:v>
                </c:pt>
                <c:pt idx="115">
                  <c:v>2.7985793201977412E-2</c:v>
                </c:pt>
                <c:pt idx="116">
                  <c:v>2.6867019224195758E-2</c:v>
                </c:pt>
                <c:pt idx="117">
                  <c:v>2.5791963732575099E-2</c:v>
                </c:pt>
                <c:pt idx="118">
                  <c:v>2.475900222439395E-2</c:v>
                </c:pt>
                <c:pt idx="119">
                  <c:v>2.3766563959836211E-2</c:v>
                </c:pt>
                <c:pt idx="120">
                  <c:v>2.2813130710115207E-2</c:v>
                </c:pt>
                <c:pt idx="121">
                  <c:v>2.1897235488213818E-2</c:v>
                </c:pt>
                <c:pt idx="122">
                  <c:v>2.1017461267788733E-2</c:v>
                </c:pt>
                <c:pt idx="123">
                  <c:v>2.0172439695231331E-2</c:v>
                </c:pt>
                <c:pt idx="124">
                  <c:v>1.9360849799360317E-2</c:v>
                </c:pt>
                <c:pt idx="125">
                  <c:v>1.858141670274947E-2</c:v>
                </c:pt>
                <c:pt idx="126">
                  <c:v>1.7832910338258456E-2</c:v>
                </c:pt>
                <c:pt idx="127">
                  <c:v>1.7114144173939198E-2</c:v>
                </c:pt>
                <c:pt idx="128">
                  <c:v>1.6423973949121401E-2</c:v>
                </c:pt>
                <c:pt idx="129">
                  <c:v>1.576129642415066E-2</c:v>
                </c:pt>
                <c:pt idx="130">
                  <c:v>1.5125048145944184E-2</c:v>
                </c:pt>
                <c:pt idx="131">
                  <c:v>1.4514204231252041E-2</c:v>
                </c:pt>
                <c:pt idx="132">
                  <c:v>1.3927777169255029E-2</c:v>
                </c:pt>
                <c:pt idx="133">
                  <c:v>1.3364815644900746E-2</c:v>
                </c:pt>
                <c:pt idx="134">
                  <c:v>1.2824403384165456E-2</c:v>
                </c:pt>
                <c:pt idx="135">
                  <c:v>1.2305658022239293E-2</c:v>
                </c:pt>
                <c:pt idx="136">
                  <c:v>1.1807729995456432E-2</c:v>
                </c:pt>
                <c:pt idx="137">
                  <c:v>1.1329801457635043E-2</c:v>
                </c:pt>
                <c:pt idx="138">
                  <c:v>1.0871085221348289E-2</c:v>
                </c:pt>
                <c:pt idx="139">
                  <c:v>1.0430823724517995E-2</c:v>
                </c:pt>
                <c:pt idx="140">
                  <c:v>1.0008288022608084E-2</c:v>
                </c:pt>
                <c:pt idx="141">
                  <c:v>9.6027768065876373E-3</c:v>
                </c:pt>
                <c:pt idx="142">
                  <c:v>9.21361544674228E-3</c:v>
                </c:pt>
                <c:pt idx="143">
                  <c:v>8.8401550623265941E-3</c:v>
                </c:pt>
                <c:pt idx="144">
                  <c:v>8.481771616976351E-3</c:v>
                </c:pt>
                <c:pt idx="145">
                  <c:v>8.137865039733249E-3</c:v>
                </c:pt>
                <c:pt idx="146">
                  <c:v>7.8078583714744475E-3</c:v>
                </c:pt>
                <c:pt idx="147">
                  <c:v>7.4911969364886396E-3</c:v>
                </c:pt>
                <c:pt idx="148">
                  <c:v>7.1873475388945863E-3</c:v>
                </c:pt>
                <c:pt idx="149">
                  <c:v>6.8957976835572572E-3</c:v>
                </c:pt>
                <c:pt idx="150">
                  <c:v>6.6160548211237616E-3</c:v>
                </c:pt>
                <c:pt idx="151">
                  <c:v>6.3476456167703664E-3</c:v>
                </c:pt>
                <c:pt idx="152">
                  <c:v>6.0901152422277206E-3</c:v>
                </c:pt>
                <c:pt idx="153">
                  <c:v>5.8430266906291236E-3</c:v>
                </c:pt>
                <c:pt idx="154">
                  <c:v>5.6059601137102696E-3</c:v>
                </c:pt>
                <c:pt idx="155">
                  <c:v>5.3785121808736661E-3</c:v>
                </c:pt>
                <c:pt idx="156">
                  <c:v>5.1602954596198132E-3</c:v>
                </c:pt>
                <c:pt idx="157">
                  <c:v>4.9509378168392003E-3</c:v>
                </c:pt>
                <c:pt idx="158">
                  <c:v>4.7500818404521503E-3</c:v>
                </c:pt>
                <c:pt idx="159">
                  <c:v>4.5573842808799524E-3</c:v>
                </c:pt>
                <c:pt idx="160">
                  <c:v>4.3725155118286528E-3</c:v>
                </c:pt>
                <c:pt idx="161">
                  <c:v>4.1951590098663416E-3</c:v>
                </c:pt>
                <c:pt idx="162">
                  <c:v>4.0250108522763362E-3</c:v>
                </c:pt>
                <c:pt idx="163">
                  <c:v>3.8617792326706593E-3</c:v>
                </c:pt>
                <c:pt idx="164">
                  <c:v>3.7051839938530822E-3</c:v>
                </c:pt>
                <c:pt idx="165">
                  <c:v>3.5549561774246364E-3</c:v>
                </c:pt>
                <c:pt idx="166">
                  <c:v>3.4108375896318472E-3</c:v>
                </c:pt>
                <c:pt idx="167">
                  <c:v>3.2725803829630473E-3</c:v>
                </c:pt>
                <c:pt idx="168">
                  <c:v>3.1399466530070527E-3</c:v>
                </c:pt>
                <c:pt idx="169">
                  <c:v>3.012708050095739E-3</c:v>
                </c:pt>
                <c:pt idx="170">
                  <c:v>2.8906454052606018E-3</c:v>
                </c:pt>
                <c:pt idx="171">
                  <c:v>2.7735483700428534E-3</c:v>
                </c:pt>
                <c:pt idx="172">
                  <c:v>2.6612150697057331E-3</c:v>
                </c:pt>
                <c:pt idx="173">
                  <c:v>2.553451769407552E-3</c:v>
                </c:pt>
                <c:pt idx="174">
                  <c:v>2.4500725529035851E-3</c:v>
                </c:pt>
                <c:pt idx="175">
                  <c:v>2.3508990133559349E-3</c:v>
                </c:pt>
                <c:pt idx="176">
                  <c:v>2.255759955839686E-3</c:v>
                </c:pt>
                <c:pt idx="177">
                  <c:v>2.1644911111447524E-3</c:v>
                </c:pt>
                <c:pt idx="178">
                  <c:v>2.0769348604831738E-3</c:v>
                </c:pt>
                <c:pt idx="179">
                  <c:v>1.9929399707217326E-3</c:v>
                </c:pt>
                <c:pt idx="180">
                  <c:v>1.9123613397705988E-3</c:v>
                </c:pt>
                <c:pt idx="181">
                  <c:v>1.835059751768738E-3</c:v>
                </c:pt>
                <c:pt idx="182">
                  <c:v>1.7609016417172E-3</c:v>
                </c:pt>
                <c:pt idx="183">
                  <c:v>1.6897588692219002E-3</c:v>
                </c:pt>
                <c:pt idx="184">
                  <c:v>1.6215085010172312E-3</c:v>
                </c:pt>
                <c:pt idx="185">
                  <c:v>1.5560326019519221E-3</c:v>
                </c:pt>
                <c:pt idx="186">
                  <c:v>1.493218034128373E-3</c:v>
                </c:pt>
                <c:pt idx="187">
                  <c:v>1.4329562638966764E-3</c:v>
                </c:pt>
                <c:pt idx="188">
                  <c:v>1.375143176413245E-3</c:v>
                </c:pt>
                <c:pt idx="189">
                  <c:v>1.3196788974842357E-3</c:v>
                </c:pt>
                <c:pt idx="190">
                  <c:v>1.2664676224222288E-3</c:v>
                </c:pt>
                <c:pt idx="191">
                  <c:v>1.2154174516540649E-3</c:v>
                </c:pt>
                <c:pt idx="192">
                  <c:v>1.1664402328264293E-3</c:v>
                </c:pt>
                <c:pt idx="193">
                  <c:v>1.1194514091638636E-3</c:v>
                </c:pt>
                <c:pt idx="194">
                  <c:v>1.074369873842873E-3</c:v>
                </c:pt>
                <c:pt idx="195">
                  <c:v>1.0311178301532138E-3</c:v>
                </c:pt>
                <c:pt idx="196">
                  <c:v>9.896206572259209E-4</c:v>
                </c:pt>
                <c:pt idx="197">
                  <c:v>9.4980678111495286E-4</c:v>
                </c:pt>
                <c:pt idx="198">
                  <c:v>9.1160755102685581E-4</c:v>
                </c:pt>
                <c:pt idx="199">
                  <c:v>8.7495712050035925E-4</c:v>
                </c:pt>
                <c:pt idx="200">
                  <c:v>8.3979233334454957E-4</c:v>
                </c:pt>
                <c:pt idx="201">
                  <c:v>8.0605261415132314E-4</c:v>
                </c:pt>
                <c:pt idx="202">
                  <c:v>7.7367986320437765E-4</c:v>
                </c:pt>
                <c:pt idx="203">
                  <c:v>7.4261835561355337E-4</c:v>
                </c:pt>
                <c:pt idx="204">
                  <c:v>7.1281464450947572E-4</c:v>
                </c:pt>
                <c:pt idx="205">
                  <c:v>6.842174681394727E-4</c:v>
                </c:pt>
                <c:pt idx="206">
                  <c:v>6.5677766071182617E-4</c:v>
                </c:pt>
                <c:pt idx="207">
                  <c:v>6.304480668408043E-4</c:v>
                </c:pt>
                <c:pt idx="208">
                  <c:v>6.0518345945065734E-4</c:v>
                </c:pt>
                <c:pt idx="209">
                  <c:v>5.8094046100181534E-4</c:v>
                </c:pt>
                <c:pt idx="210">
                  <c:v>5.5767746790799059E-4</c:v>
                </c:pt>
                <c:pt idx="211">
                  <c:v>5.3535457801749491E-4</c:v>
                </c:pt>
                <c:pt idx="212">
                  <c:v>5.1393352103715087E-4</c:v>
                </c:pt>
                <c:pt idx="213">
                  <c:v>4.9337759178161333E-4</c:v>
                </c:pt>
                <c:pt idx="214">
                  <c:v>4.7365158613555655E-4</c:v>
                </c:pt>
                <c:pt idx="215">
                  <c:v>4.5472173962032392E-4</c:v>
                </c:pt>
                <c:pt idx="216">
                  <c:v>4.3655566846092207E-4</c:v>
                </c:pt>
                <c:pt idx="217">
                  <c:v>4.1912231305323109E-4</c:v>
                </c:pt>
                <c:pt idx="218">
                  <c:v>4.0239188373512879E-4</c:v>
                </c:pt>
                <c:pt idx="219">
                  <c:v>3.8633580876899646E-4</c:v>
                </c:pt>
                <c:pt idx="220">
                  <c:v>3.7092668444668205E-4</c:v>
                </c:pt>
                <c:pt idx="221">
                  <c:v>3.5613822723144827E-4</c:v>
                </c:pt>
                <c:pt idx="222">
                  <c:v>3.4194522785475239E-4</c:v>
                </c:pt>
                <c:pt idx="223">
                  <c:v>3.2832350728897585E-4</c:v>
                </c:pt>
                <c:pt idx="224">
                  <c:v>3.1524987452026667E-4</c:v>
                </c:pt>
                <c:pt idx="225">
                  <c:v>3.0270208604869781E-4</c:v>
                </c:pt>
                <c:pt idx="226">
                  <c:v>2.9065880704575982E-4</c:v>
                </c:pt>
                <c:pt idx="227">
                  <c:v>2.7909957410200649E-4</c:v>
                </c:pt>
                <c:pt idx="228">
                  <c:v>2.6800475950037526E-4</c:v>
                </c:pt>
                <c:pt idx="229">
                  <c:v>2.5735553695312131E-4</c:v>
                </c:pt>
                <c:pt idx="230">
                  <c:v>2.4713384874299415E-4</c:v>
                </c:pt>
                <c:pt idx="231">
                  <c:v>2.3732237421141529E-4</c:v>
                </c:pt>
                <c:pt idx="232">
                  <c:v>2.2790449953889494E-4</c:v>
                </c:pt>
                <c:pt idx="233">
                  <c:v>2.1886428876498161E-4</c:v>
                </c:pt>
                <c:pt idx="234">
                  <c:v>2.1018645599722472E-4</c:v>
                </c:pt>
                <c:pt idx="235">
                  <c:v>2.0185633876063148E-4</c:v>
                </c:pt>
                <c:pt idx="236">
                  <c:v>1.9385987244105067E-4</c:v>
                </c:pt>
                <c:pt idx="237">
                  <c:v>1.8618356577775898E-4</c:v>
                </c:pt>
                <c:pt idx="238">
                  <c:v>1.7881447736241892E-4</c:v>
                </c:pt>
                <c:pt idx="239">
                  <c:v>1.7174019310317175E-4</c:v>
                </c:pt>
                <c:pt idx="240">
                  <c:v>1.6494880461441236E-4</c:v>
                </c:pt>
                <c:pt idx="241">
                  <c:v>1.584288884943234E-4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A-4D71-A47B-06A021F3C07B}"/>
            </c:ext>
          </c:extLst>
        </c:ser>
        <c:ser>
          <c:idx val="1"/>
          <c:order val="1"/>
          <c:tx>
            <c:strRef>
              <c:f>'Sheet1 (2)'!$E$5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(2)'!$B$6:$B$247</c:f>
              <c:numCache>
                <c:formatCode>General</c:formatCode>
                <c:ptCount val="24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</c:numCache>
            </c:numRef>
          </c:xVal>
          <c:yVal>
            <c:numRef>
              <c:f>'Sheet1 (2)'!$E$6:$E$247</c:f>
              <c:numCache>
                <c:formatCode>General</c:formatCode>
                <c:ptCount val="242"/>
                <c:pt idx="0">
                  <c:v>0</c:v>
                </c:pt>
                <c:pt idx="1">
                  <c:v>4.8394260337534922E-6</c:v>
                </c:pt>
                <c:pt idx="2">
                  <c:v>1.8039131179736209E-4</c:v>
                </c:pt>
                <c:pt idx="3">
                  <c:v>1.301544137437272E-3</c:v>
                </c:pt>
                <c:pt idx="4">
                  <c:v>4.8560161645038753E-3</c:v>
                </c:pt>
                <c:pt idx="5">
                  <c:v>1.269880888337155E-2</c:v>
                </c:pt>
                <c:pt idx="6">
                  <c:v>2.6614390344683943E-2</c:v>
                </c:pt>
                <c:pt idx="7">
                  <c:v>4.7983278989750022E-2</c:v>
                </c:pt>
                <c:pt idx="8">
                  <c:v>7.7601578523290124E-2</c:v>
                </c:pt>
                <c:pt idx="9">
                  <c:v>0.11563462238732237</c:v>
                </c:pt>
                <c:pt idx="10">
                  <c:v>0.16166507906901229</c:v>
                </c:pt>
                <c:pt idx="11">
                  <c:v>0.21479623181330776</c:v>
                </c:pt>
                <c:pt idx="12">
                  <c:v>0.27377919136993861</c:v>
                </c:pt>
                <c:pt idx="13">
                  <c:v>0.33714223733677179</c:v>
                </c:pt>
                <c:pt idx="14">
                  <c:v>0.40330876113266978</c:v>
                </c:pt>
                <c:pt idx="15">
                  <c:v>0.47069664372778036</c:v>
                </c:pt>
                <c:pt idx="16">
                  <c:v>0.5377963716461589</c:v>
                </c:pt>
                <c:pt idx="17">
                  <c:v>0.60322809356796059</c:v>
                </c:pt>
                <c:pt idx="18">
                  <c:v>0.66577952668558715</c:v>
                </c:pt>
                <c:pt idx="19">
                  <c:v>0.7244274821577561</c:v>
                </c:pt>
                <c:pt idx="20">
                  <c:v>0.77834607208951401</c:v>
                </c:pt>
                <c:pt idx="21">
                  <c:v>0.82690459751265377</c:v>
                </c:pt>
                <c:pt idx="22">
                  <c:v>0.86965784930530943</c:v>
                </c:pt>
                <c:pt idx="23">
                  <c:v>0.90633118579953864</c:v>
                </c:pt>
                <c:pt idx="24">
                  <c:v>0.93680235005334955</c:v>
                </c:pt>
                <c:pt idx="25">
                  <c:v>0.96108159852055897</c:v>
                </c:pt>
                <c:pt idx="26">
                  <c:v>0.97929135510747956</c:v>
                </c:pt>
                <c:pt idx="27">
                  <c:v>0.99164629208948774</c:v>
                </c:pt>
                <c:pt idx="28">
                  <c:v>0.99843447586877898</c:v>
                </c:pt>
                <c:pt idx="29">
                  <c:v>1</c:v>
                </c:pt>
                <c:pt idx="30">
                  <c:v>0.9967273564272543</c:v>
                </c:pt>
                <c:pt idx="31">
                  <c:v>0.98902766322652425</c:v>
                </c:pt>
                <c:pt idx="32">
                  <c:v>0.97732676763157134</c:v>
                </c:pt>
                <c:pt idx="33">
                  <c:v>0.96205517113601435</c:v>
                </c:pt>
                <c:pt idx="34">
                  <c:v>0.94363967382323333</c:v>
                </c:pt>
                <c:pt idx="35">
                  <c:v>0.922496603172408</c:v>
                </c:pt>
                <c:pt idx="36">
                  <c:v>0.89902647445247363</c:v>
                </c:pt>
                <c:pt idx="37">
                  <c:v>0.8736099221067225</c:v>
                </c:pt>
                <c:pt idx="38">
                  <c:v>0.84660474149861731</c:v>
                </c:pt>
                <c:pt idx="39">
                  <c:v>0.81834388581030759</c:v>
                </c:pt>
                <c:pt idx="40">
                  <c:v>0.78913427199467301</c:v>
                </c:pt>
                <c:pt idx="41">
                  <c:v>0.75925626110381883</c:v>
                </c:pt>
                <c:pt idx="42">
                  <c:v>0.7289636910010735</c:v>
                </c:pt>
                <c:pt idx="43">
                  <c:v>0.69848435262508191</c:v>
                </c:pt>
                <c:pt idx="44">
                  <c:v>0.66802081404298552</c:v>
                </c:pt>
                <c:pt idx="45">
                  <c:v>0.63775150910588974</c:v>
                </c:pt>
                <c:pt idx="46">
                  <c:v>0.60783201933695918</c:v>
                </c:pt>
                <c:pt idx="47">
                  <c:v>0.57839648857776238</c:v>
                </c:pt>
                <c:pt idx="48">
                  <c:v>0.54955911980551997</c:v>
                </c:pt>
                <c:pt idx="49">
                  <c:v>0.52141571238463269</c:v>
                </c:pt>
                <c:pt idx="50">
                  <c:v>0.49404520584300465</c:v>
                </c:pt>
                <c:pt idx="51">
                  <c:v>0.46751120310874422</c:v>
                </c:pt>
                <c:pt idx="52">
                  <c:v>0.44186345206628891</c:v>
                </c:pt>
                <c:pt idx="53">
                  <c:v>0.41713926936451201</c:v>
                </c:pt>
                <c:pt idx="54">
                  <c:v>0.39336489471060176</c:v>
                </c:pt>
                <c:pt idx="55">
                  <c:v>0.37055676749138411</c:v>
                </c:pt>
                <c:pt idx="56">
                  <c:v>0.34872272055644188</c:v>
                </c:pt>
                <c:pt idx="57">
                  <c:v>0.32786308844910111</c:v>
                </c:pt>
                <c:pt idx="58">
                  <c:v>0.30797172935230382</c:v>
                </c:pt>
                <c:pt idx="59">
                  <c:v>0.28903696159082809</c:v>
                </c:pt>
                <c:pt idx="60">
                  <c:v>0.27104241675797497</c:v>
                </c:pt>
                <c:pt idx="61">
                  <c:v>0.25396781246659195</c:v>
                </c:pt>
                <c:pt idx="62">
                  <c:v>0.23778964840793998</c:v>
                </c:pt>
                <c:pt idx="63">
                  <c:v>0.22248182987899773</c:v>
                </c:pt>
                <c:pt idx="64">
                  <c:v>0.20801622324561478</c:v>
                </c:pt>
                <c:pt idx="65">
                  <c:v>0.19436314797678217</c:v>
                </c:pt>
                <c:pt idx="66">
                  <c:v>0.18149180994154829</c:v>
                </c:pt>
                <c:pt idx="67">
                  <c:v>0.16937068062767643</c:v>
                </c:pt>
                <c:pt idx="68">
                  <c:v>0.15796782683996366</c:v>
                </c:pt>
                <c:pt idx="69">
                  <c:v>0.14725119528258782</c:v>
                </c:pt>
                <c:pt idx="70">
                  <c:v>0.13718885623790048</c:v>
                </c:pt>
                <c:pt idx="71">
                  <c:v>0.12774921033518433</c:v>
                </c:pt>
                <c:pt idx="72">
                  <c:v>0.11890116216644959</c:v>
                </c:pt>
                <c:pt idx="73">
                  <c:v>0.11061426426004521</c:v>
                </c:pt>
                <c:pt idx="74">
                  <c:v>0.10285883467281505</c:v>
                </c:pt>
                <c:pt idx="75">
                  <c:v>9.5606051212638266E-2</c:v>
                </c:pt>
                <c:pt idx="76">
                  <c:v>8.882802505916422E-2</c:v>
                </c:pt>
                <c:pt idx="77">
                  <c:v>8.2497856314349069E-2</c:v>
                </c:pt>
                <c:pt idx="78">
                  <c:v>7.6589673788000676E-2</c:v>
                </c:pt>
                <c:pt idx="79">
                  <c:v>7.1078661108573499E-2</c:v>
                </c:pt>
                <c:pt idx="80">
                  <c:v>6.5941071046771868E-2</c:v>
                </c:pt>
                <c:pt idx="81">
                  <c:v>6.1154229749745513E-2</c:v>
                </c:pt>
                <c:pt idx="82">
                  <c:v>5.669653240704238E-2</c:v>
                </c:pt>
                <c:pt idx="83">
                  <c:v>5.2547431705900094E-2</c:v>
                </c:pt>
                <c:pt idx="84">
                  <c:v>4.868742028278919E-2</c:v>
                </c:pt>
                <c:pt idx="85">
                  <c:v>4.5098008239880354E-2</c:v>
                </c:pt>
                <c:pt idx="86">
                  <c:v>4.1761696668851434E-2</c:v>
                </c:pt>
                <c:pt idx="87">
                  <c:v>3.8661948009577132E-2</c:v>
                </c:pt>
                <c:pt idx="88">
                  <c:v>3.5783153967097615E-2</c:v>
                </c:pt>
                <c:pt idx="89">
                  <c:v>3.3110601616223541E-2</c:v>
                </c:pt>
                <c:pt idx="90">
                  <c:v>3.0630438238463401E-2</c:v>
                </c:pt>
                <c:pt idx="91">
                  <c:v>2.8329635360030379E-2</c:v>
                </c:pt>
                <c:pt idx="92">
                  <c:v>2.6195952391784842E-2</c:v>
                </c:pt>
                <c:pt idx="93">
                  <c:v>2.4217900211481857E-2</c:v>
                </c:pt>
                <c:pt idx="94">
                  <c:v>2.238470497497062E-2</c:v>
                </c:pt>
                <c:pt idx="95">
                  <c:v>2.0686272395448593E-2</c:v>
                </c:pt>
                <c:pt idx="96">
                  <c:v>1.9113152687955159E-2</c:v>
                </c:pt>
                <c:pt idx="97">
                  <c:v>1.7656506339451802E-2</c:v>
                </c:pt>
                <c:pt idx="98">
                  <c:v>1.6308070832594904E-2</c:v>
                </c:pt>
                <c:pt idx="99">
                  <c:v>1.5060128423208891E-2</c:v>
                </c:pt>
                <c:pt idx="100">
                  <c:v>1.390547504707953E-2</c:v>
                </c:pt>
                <c:pt idx="101">
                  <c:v>1.2837390410624252E-2</c:v>
                </c:pt>
                <c:pt idx="102">
                  <c:v>1.1849609301899489E-2</c:v>
                </c:pt>
                <c:pt idx="103">
                  <c:v>1.093629414295056E-2</c:v>
                </c:pt>
                <c:pt idx="104">
                  <c:v>1.0092008791392429E-2</c:v>
                </c:pt>
                <c:pt idx="105">
                  <c:v>9.3116935880660865E-3</c:v>
                </c:pt>
                <c:pt idx="106">
                  <c:v>8.5906416383985332E-3</c:v>
                </c:pt>
                <c:pt idx="107">
                  <c:v>7.9244763074810352E-3</c:v>
                </c:pt>
                <c:pt idx="108">
                  <c:v>7.3091299026707725E-3</c:v>
                </c:pt>
                <c:pt idx="109">
                  <c:v>6.74082351254546E-3</c:v>
                </c:pt>
                <c:pt idx="110">
                  <c:v>6.2160479671220731E-3</c:v>
                </c:pt>
                <c:pt idx="111">
                  <c:v>5.7315458812654879E-3</c:v>
                </c:pt>
                <c:pt idx="112">
                  <c:v>5.2842947410160698E-3</c:v>
                </c:pt>
                <c:pt idx="113">
                  <c:v>4.8714909910579016E-3</c:v>
                </c:pt>
                <c:pt idx="114">
                  <c:v>4.4905350806193111E-3</c:v>
                </c:pt>
                <c:pt idx="115">
                  <c:v>4.1390174246652848E-3</c:v>
                </c:pt>
                <c:pt idx="116">
                  <c:v>3.8147052372215656E-3</c:v>
                </c:pt>
                <c:pt idx="117">
                  <c:v>3.515530194000686E-3</c:v>
                </c:pt>
                <c:pt idx="118">
                  <c:v>3.2395768821137198E-3</c:v>
                </c:pt>
                <c:pt idx="119">
                  <c:v>2.9850719955017186E-3</c:v>
                </c:pt>
                <c:pt idx="120">
                  <c:v>2.7503742357573996E-3</c:v>
                </c:pt>
                <c:pt idx="121">
                  <c:v>2.5339648791938021E-3</c:v>
                </c:pt>
                <c:pt idx="122">
                  <c:v>2.3344389723149559E-3</c:v>
                </c:pt>
                <c:pt idx="123">
                  <c:v>2.1504971192283992E-3</c:v>
                </c:pt>
                <c:pt idx="124">
                  <c:v>1.9809378259813891E-3</c:v>
                </c:pt>
                <c:pt idx="125">
                  <c:v>1.8246503682830819E-3</c:v>
                </c:pt>
                <c:pt idx="126">
                  <c:v>1.6806081505739889E-3</c:v>
                </c:pt>
                <c:pt idx="127">
                  <c:v>1.5478625259077094E-3</c:v>
                </c:pt>
                <c:pt idx="128">
                  <c:v>1.425537047603211E-3</c:v>
                </c:pt>
                <c:pt idx="129">
                  <c:v>1.3128221251012759E-3</c:v>
                </c:pt>
                <c:pt idx="130">
                  <c:v>1.2089700579044679E-3</c:v>
                </c:pt>
                <c:pt idx="131">
                  <c:v>1.1132904228915255E-3</c:v>
                </c:pt>
                <c:pt idx="132">
                  <c:v>1.0251457916672455E-3</c:v>
                </c:pt>
                <c:pt idx="133">
                  <c:v>9.4394775593500881E-4</c:v>
                </c:pt>
                <c:pt idx="134">
                  <c:v>8.6915324015632322E-4</c:v>
                </c:pt>
                <c:pt idx="135">
                  <c:v>8.0026108198950354E-4</c:v>
                </c:pt>
                <c:pt idx="136">
                  <c:v>7.3680886217516181E-4</c:v>
                </c:pt>
                <c:pt idx="137">
                  <c:v>6.7836996665972195E-4</c:v>
                </c:pt>
                <c:pt idx="138">
                  <c:v>6.2455086481884271E-4</c:v>
                </c:pt>
                <c:pt idx="139">
                  <c:v>5.7498858866098608E-4</c:v>
                </c:pt>
                <c:pt idx="140">
                  <c:v>5.2934839885829417E-4</c:v>
                </c:pt>
                <c:pt idx="141">
                  <c:v>4.8732162436760024E-4</c:v>
                </c:pt>
                <c:pt idx="142">
                  <c:v>4.4862366327116232E-4</c:v>
                </c:pt>
                <c:pt idx="143">
                  <c:v>4.1299213328481086E-4</c:v>
                </c:pt>
                <c:pt idx="144">
                  <c:v>3.8018516115311094E-4</c:v>
                </c:pt>
                <c:pt idx="145">
                  <c:v>3.4997980087810292E-4</c:v>
                </c:pt>
                <c:pt idx="146">
                  <c:v>3.2217057141188058E-4</c:v>
                </c:pt>
                <c:pt idx="147">
                  <c:v>2.9656810508593516E-4</c:v>
                </c:pt>
                <c:pt idx="148">
                  <c:v>2.7299789865326235E-4</c:v>
                </c:pt>
                <c:pt idx="149">
                  <c:v>2.5129915938463626E-4</c:v>
                </c:pt>
                <c:pt idx="150">
                  <c:v>2.3132373919031648E-4</c:v>
                </c:pt>
                <c:pt idx="151">
                  <c:v>2.1293515023415368E-4</c:v>
                </c:pt>
                <c:pt idx="152">
                  <c:v>1.9600765597077883E-4</c:v>
                </c:pt>
                <c:pt idx="153">
                  <c:v>1.804254319697247E-4</c:v>
                </c:pt>
                <c:pt idx="154">
                  <c:v>1.6608179129492455E-4</c:v>
                </c:pt>
                <c:pt idx="155">
                  <c:v>1.5287846958540608E-4</c:v>
                </c:pt>
                <c:pt idx="156">
                  <c:v>1.4072496533495081E-4</c:v>
                </c:pt>
                <c:pt idx="157">
                  <c:v>1.295379311964726E-4</c:v>
                </c:pt>
                <c:pt idx="158">
                  <c:v>1.1924061244223307E-4</c:v>
                </c:pt>
                <c:pt idx="159">
                  <c:v>1.0976232899530813E-4</c:v>
                </c:pt>
                <c:pt idx="160">
                  <c:v>1.0103799771216012E-4</c:v>
                </c:pt>
                <c:pt idx="161">
                  <c:v>9.3007691842033761E-5</c:v>
                </c:pt>
                <c:pt idx="162">
                  <c:v>8.5616234817407802E-5</c:v>
                </c:pt>
                <c:pt idx="163">
                  <c:v>7.8812825741957033E-5</c:v>
                </c:pt>
                <c:pt idx="164">
                  <c:v>7.2550694139599466E-5</c:v>
                </c:pt>
                <c:pt idx="165">
                  <c:v>6.6786781711048777E-5</c:v>
                </c:pt>
                <c:pt idx="166">
                  <c:v>6.148144901404085E-5</c:v>
                </c:pt>
                <c:pt idx="167">
                  <c:v>5.6598205140697868E-5</c:v>
                </c:pt>
                <c:pt idx="168">
                  <c:v>5.2103458611433212E-5</c:v>
                </c:pt>
                <c:pt idx="169">
                  <c:v>4.7966287839956644E-5</c:v>
                </c:pt>
                <c:pt idx="170">
                  <c:v>4.4158229649178105E-5</c:v>
                </c:pt>
                <c:pt idx="171">
                  <c:v>4.0653084433810297E-5</c:v>
                </c:pt>
                <c:pt idx="172">
                  <c:v>3.7426736672842164E-5</c:v>
                </c:pt>
                <c:pt idx="173">
                  <c:v>3.445698959444929E-5</c:v>
                </c:pt>
                <c:pt idx="174">
                  <c:v>3.1723412887862817E-5</c:v>
                </c:pt>
                <c:pt idx="175">
                  <c:v>2.9207202441815878E-5</c:v>
                </c:pt>
                <c:pt idx="176">
                  <c:v>2.6891051167833548E-5</c:v>
                </c:pt>
                <c:pt idx="177">
                  <c:v>2.475903003939827E-5</c:v>
                </c:pt>
                <c:pt idx="178">
                  <c:v>2.2796478545263657E-5</c:v>
                </c:pt>
                <c:pt idx="179">
                  <c:v>2.0989903817327297E-5</c:v>
                </c:pt>
                <c:pt idx="180">
                  <c:v>1.9326887750904073E-5</c:v>
                </c:pt>
                <c:pt idx="181">
                  <c:v>1.779600148827776E-5</c:v>
                </c:pt>
                <c:pt idx="182">
                  <c:v>1.6386726685403562E-5</c:v>
                </c:pt>
                <c:pt idx="183">
                  <c:v>1.5089383026880364E-5</c:v>
                </c:pt>
                <c:pt idx="184">
                  <c:v>1.3895061496073548E-5</c:v>
                </c:pt>
                <c:pt idx="185">
                  <c:v>1.2795562945829021E-5</c:v>
                </c:pt>
                <c:pt idx="186">
                  <c:v>1.1783341550806223E-5</c:v>
                </c:pt>
                <c:pt idx="187">
                  <c:v>1.0851452755302116E-5</c:v>
                </c:pt>
                <c:pt idx="188">
                  <c:v>9.9935053607253627E-6</c:v>
                </c:pt>
                <c:pt idx="189">
                  <c:v>9.2036174248480527E-6</c:v>
                </c:pt>
                <c:pt idx="190">
                  <c:v>8.476375670731971E-6</c:v>
                </c:pt>
                <c:pt idx="191">
                  <c:v>7.8067981270139685E-6</c:v>
                </c:pt>
                <c:pt idx="192">
                  <c:v>7.1902997431621264E-6</c:v>
                </c:pt>
                <c:pt idx="193">
                  <c:v>6.6226607435274183E-6</c:v>
                </c:pt>
                <c:pt idx="194">
                  <c:v>6.0999975026648782E-6</c:v>
                </c:pt>
                <c:pt idx="195">
                  <c:v>5.6187357415725164E-6</c:v>
                </c:pt>
                <c:pt idx="196">
                  <c:v>5.1755858603416372E-6</c:v>
                </c:pt>
                <c:pt idx="197">
                  <c:v>4.7675202373046618E-6</c:v>
                </c:pt>
                <c:pt idx="198">
                  <c:v>4.3917523382191991E-6</c:v>
                </c:pt>
                <c:pt idx="199">
                  <c:v>4.0457174914246431E-6</c:v>
                </c:pt>
                <c:pt idx="200">
                  <c:v>3.7270551963246503E-6</c:v>
                </c:pt>
                <c:pt idx="201">
                  <c:v>3.4335928430726505E-6</c:v>
                </c:pt>
                <c:pt idx="202">
                  <c:v>3.163330731029135E-6</c:v>
                </c:pt>
                <c:pt idx="203">
                  <c:v>2.9144282824886731E-6</c:v>
                </c:pt>
                <c:pt idx="204">
                  <c:v>2.6851913563970621E-6</c:v>
                </c:pt>
                <c:pt idx="205">
                  <c:v>2.4740605743527402E-6</c:v>
                </c:pt>
                <c:pt idx="206">
                  <c:v>2.279600578163357E-6</c:v>
                </c:pt>
                <c:pt idx="207">
                  <c:v>2.1004901446492561E-6</c:v>
                </c:pt>
                <c:pt idx="208">
                  <c:v>1.9355130893020561E-6</c:v>
                </c:pt>
                <c:pt idx="209">
                  <c:v>1.7835498958506142E-6</c:v>
                </c:pt>
                <c:pt idx="210">
                  <c:v>1.6435700138029656E-6</c:v>
                </c:pt>
                <c:pt idx="211">
                  <c:v>1.5146247706467358E-6</c:v>
                </c:pt>
                <c:pt idx="212">
                  <c:v>1.3958408496421171E-6</c:v>
                </c:pt>
                <c:pt idx="213">
                  <c:v>1.2864142880525057E-6</c:v>
                </c:pt>
                <c:pt idx="214">
                  <c:v>1.1856049542601631E-6</c:v>
                </c:pt>
                <c:pt idx="215">
                  <c:v>1.092731465528206E-6</c:v>
                </c:pt>
                <c:pt idx="216">
                  <c:v>1.0071665112221156E-6</c:v>
                </c:pt>
                <c:pt idx="217">
                  <c:v>9.2833254911212036E-7</c:v>
                </c:pt>
                <c:pt idx="218">
                  <c:v>8.5569784496230305E-7</c:v>
                </c:pt>
                <c:pt idx="219">
                  <c:v>7.8877282799130391E-7</c:v>
                </c:pt>
                <c:pt idx="220">
                  <c:v>7.2710673697876136E-7</c:v>
                </c:pt>
                <c:pt idx="221">
                  <c:v>6.7028453380628068E-7</c:v>
                </c:pt>
                <c:pt idx="222">
                  <c:v>6.1792406307570546E-7</c:v>
                </c:pt>
                <c:pt idx="223">
                  <c:v>5.6967343815383073E-7</c:v>
                </c:pt>
                <c:pt idx="224">
                  <c:v>5.2520863556250151E-7</c:v>
                </c:pt>
                <c:pt idx="225">
                  <c:v>4.8423128107794697E-7</c:v>
                </c:pt>
                <c:pt idx="226">
                  <c:v>4.4646661223235738E-7</c:v>
                </c:pt>
                <c:pt idx="227">
                  <c:v>4.11661603134047E-7</c:v>
                </c:pt>
                <c:pt idx="228">
                  <c:v>3.7958323864816825E-7</c:v>
                </c:pt>
                <c:pt idx="229">
                  <c:v>3.500169260150941E-7</c:v>
                </c:pt>
                <c:pt idx="230">
                  <c:v>3.2276503293711924E-7</c:v>
                </c:pt>
                <c:pt idx="231">
                  <c:v>2.9764554204010717E-7</c:v>
                </c:pt>
                <c:pt idx="232">
                  <c:v>2.7449081242392072E-7</c:v>
                </c:pt>
                <c:pt idx="233">
                  <c:v>2.531464397572327E-7</c:v>
                </c:pt>
                <c:pt idx="234">
                  <c:v>2.3347020705534883E-7</c:v>
                </c:pt>
                <c:pt idx="235">
                  <c:v>2.1533111890781724E-7</c:v>
                </c:pt>
                <c:pt idx="236">
                  <c:v>1.9860851250059859E-7</c:v>
                </c:pt>
                <c:pt idx="237">
                  <c:v>1.8319123930927969E-7</c:v>
                </c:pt>
                <c:pt idx="238">
                  <c:v>1.6897691182925085E-7</c:v>
                </c:pt>
                <c:pt idx="239">
                  <c:v>1.5587121015859774E-7</c:v>
                </c:pt>
                <c:pt idx="240">
                  <c:v>1.4378724366383208E-7</c:v>
                </c:pt>
                <c:pt idx="241">
                  <c:v>1.3264496333944179E-7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2A-4D71-A47B-06A021F3C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12248"/>
        <c:axId val="465917168"/>
      </c:scatterChart>
      <c:valAx>
        <c:axId val="46591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17168"/>
        <c:crosses val="autoZero"/>
        <c:crossBetween val="midCat"/>
      </c:valAx>
      <c:valAx>
        <c:axId val="4659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1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10</xdr:row>
      <xdr:rowOff>0</xdr:rowOff>
    </xdr:from>
    <xdr:to>
      <xdr:col>22</xdr:col>
      <xdr:colOff>304800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25</xdr:row>
      <xdr:rowOff>19050</xdr:rowOff>
    </xdr:from>
    <xdr:to>
      <xdr:col>22</xdr:col>
      <xdr:colOff>314325</xdr:colOff>
      <xdr:row>39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114300</xdr:colOff>
      <xdr:row>9</xdr:row>
      <xdr:rowOff>104775</xdr:rowOff>
    </xdr:from>
    <xdr:to>
      <xdr:col>30</xdr:col>
      <xdr:colOff>419100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152400</xdr:colOff>
      <xdr:row>24</xdr:row>
      <xdr:rowOff>104775</xdr:rowOff>
    </xdr:from>
    <xdr:to>
      <xdr:col>30</xdr:col>
      <xdr:colOff>457200</xdr:colOff>
      <xdr:row>38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16</xdr:col>
      <xdr:colOff>304800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59B7B-DB8E-4CCE-B0DC-C1C9A1A0E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dx.doi.org/10.1118/1.298816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4"/>
  <sheetViews>
    <sheetView tabSelected="1" workbookViewId="0">
      <selection activeCell="F3" sqref="F3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15.42578125" bestFit="1" customWidth="1"/>
    <col min="4" max="4" width="12.7109375" bestFit="1" customWidth="1"/>
    <col min="5" max="6" width="12.7109375" customWidth="1"/>
    <col min="7" max="7" width="12.7109375" bestFit="1" customWidth="1"/>
    <col min="8" max="8" width="12.7109375" customWidth="1"/>
    <col min="9" max="9" width="17.28515625" bestFit="1" customWidth="1"/>
    <col min="11" max="11" width="13.7109375" bestFit="1" customWidth="1"/>
    <col min="12" max="12" width="12.5703125" bestFit="1" customWidth="1"/>
    <col min="13" max="14" width="12.5703125" customWidth="1"/>
  </cols>
  <sheetData>
    <row r="1" spans="1:33" x14ac:dyDescent="0.25">
      <c r="A1" t="s">
        <v>3</v>
      </c>
      <c r="E1" t="s">
        <v>28</v>
      </c>
      <c r="F1" s="3">
        <v>400</v>
      </c>
      <c r="G1" t="s">
        <v>14</v>
      </c>
      <c r="J1" s="2" t="s">
        <v>7</v>
      </c>
      <c r="K1" s="7">
        <f>SQRT(K3^2/L3)</f>
        <v>28.040508003362209</v>
      </c>
      <c r="M1" s="7">
        <f>SQRT(M3^2/N3)</f>
        <v>27.465655386257918</v>
      </c>
      <c r="T1" s="9" t="s">
        <v>9</v>
      </c>
    </row>
    <row r="2" spans="1:33" x14ac:dyDescent="0.25">
      <c r="A2" t="s">
        <v>4</v>
      </c>
      <c r="E2" t="s">
        <v>29</v>
      </c>
      <c r="F2" s="3">
        <v>500</v>
      </c>
      <c r="G2" t="s">
        <v>17</v>
      </c>
    </row>
    <row r="3" spans="1:33" x14ac:dyDescent="0.25">
      <c r="E3" t="s">
        <v>30</v>
      </c>
      <c r="F3" s="3">
        <f>512 *H5 * H6</f>
        <v>307.20000000000005</v>
      </c>
      <c r="G3" t="s">
        <v>31</v>
      </c>
      <c r="J3" s="2" t="s">
        <v>10</v>
      </c>
      <c r="K3" s="8">
        <f>SUM(K11:K74) * ($A$12-$A$11)</f>
        <v>1622.4515579804663</v>
      </c>
      <c r="L3" s="8">
        <f>SUM(L11:L74) * ($A$12-$A$11)</f>
        <v>3347.8941836018989</v>
      </c>
      <c r="M3" s="8">
        <f>SUM(M11:M74) * ($A$12-$A$11)</f>
        <v>104537.2904289084</v>
      </c>
      <c r="N3" s="8">
        <f>SUM(N11:N74) * ($A$12-$A$11)</f>
        <v>14486469.12121943</v>
      </c>
    </row>
    <row r="4" spans="1:33" x14ac:dyDescent="0.25">
      <c r="A4" t="s">
        <v>41</v>
      </c>
      <c r="B4" s="3">
        <v>-893.2</v>
      </c>
      <c r="E4" t="s">
        <v>32</v>
      </c>
      <c r="F4" s="7">
        <f>(F1*F2*PI()) / (F3*180)</f>
        <v>11.362820651004746</v>
      </c>
      <c r="J4" s="2"/>
      <c r="K4" s="8"/>
      <c r="L4" s="8"/>
      <c r="M4" s="8"/>
      <c r="N4" s="8"/>
    </row>
    <row r="5" spans="1:33" x14ac:dyDescent="0.25">
      <c r="A5" t="s">
        <v>42</v>
      </c>
      <c r="B5" s="3">
        <v>69.8</v>
      </c>
      <c r="E5" t="s">
        <v>15</v>
      </c>
      <c r="F5" s="4">
        <v>1.5</v>
      </c>
      <c r="H5">
        <v>0.2</v>
      </c>
      <c r="I5" t="s">
        <v>39</v>
      </c>
      <c r="J5" s="2"/>
      <c r="K5" s="8"/>
      <c r="L5" s="8"/>
      <c r="M5" s="8"/>
      <c r="N5" s="8"/>
    </row>
    <row r="6" spans="1:33" x14ac:dyDescent="0.25">
      <c r="A6" t="s">
        <v>43</v>
      </c>
      <c r="B6" s="3">
        <v>12.8</v>
      </c>
      <c r="C6" s="2" t="s">
        <v>44</v>
      </c>
      <c r="D6" s="3">
        <v>1.3</v>
      </c>
      <c r="E6" t="s">
        <v>18</v>
      </c>
      <c r="F6" s="4">
        <v>0.98</v>
      </c>
      <c r="H6">
        <v>3</v>
      </c>
      <c r="I6" t="s">
        <v>40</v>
      </c>
      <c r="J6" s="2"/>
      <c r="K6" s="8"/>
      <c r="L6" s="8"/>
      <c r="M6" s="8"/>
      <c r="N6" s="8"/>
    </row>
    <row r="7" spans="1:33" x14ac:dyDescent="0.25">
      <c r="C7" s="2" t="s">
        <v>45</v>
      </c>
      <c r="D7" s="3">
        <v>3.093</v>
      </c>
      <c r="E7" t="s">
        <v>21</v>
      </c>
      <c r="F7" s="4">
        <v>0.68</v>
      </c>
      <c r="J7" s="2"/>
      <c r="K7" s="8"/>
      <c r="L7" s="8"/>
      <c r="M7" s="8"/>
      <c r="N7" s="8"/>
    </row>
    <row r="8" spans="1:33" x14ac:dyDescent="0.25">
      <c r="F8" s="7"/>
      <c r="J8" s="2"/>
      <c r="K8" s="8"/>
      <c r="L8" s="8"/>
      <c r="M8" s="8"/>
      <c r="N8" s="8"/>
    </row>
    <row r="9" spans="1:33" x14ac:dyDescent="0.25">
      <c r="E9" s="2" t="s">
        <v>35</v>
      </c>
      <c r="F9" s="6">
        <f>MAX(F11:F74)</f>
        <v>0.65955930116311479</v>
      </c>
      <c r="H9" s="3"/>
      <c r="K9" t="s">
        <v>37</v>
      </c>
      <c r="L9" t="s">
        <v>37</v>
      </c>
      <c r="M9" t="s">
        <v>38</v>
      </c>
      <c r="N9" t="s">
        <v>38</v>
      </c>
    </row>
    <row r="10" spans="1:33" x14ac:dyDescent="0.25">
      <c r="A10" s="3" t="s">
        <v>0</v>
      </c>
      <c r="B10" s="3" t="s">
        <v>1</v>
      </c>
      <c r="C10" s="3" t="s">
        <v>8</v>
      </c>
      <c r="D10" s="3" t="s">
        <v>27</v>
      </c>
      <c r="E10" s="3" t="s">
        <v>34</v>
      </c>
      <c r="F10" s="3" t="s">
        <v>36</v>
      </c>
      <c r="G10" s="3" t="s">
        <v>33</v>
      </c>
      <c r="H10" s="3" t="s">
        <v>2</v>
      </c>
      <c r="I10" s="3"/>
      <c r="J10" s="3"/>
      <c r="K10" s="3" t="s">
        <v>5</v>
      </c>
      <c r="L10" s="3" t="s">
        <v>6</v>
      </c>
      <c r="M10" s="3" t="s">
        <v>5</v>
      </c>
      <c r="N10" s="3" t="s">
        <v>6</v>
      </c>
    </row>
    <row r="11" spans="1:33" x14ac:dyDescent="0.25">
      <c r="A11" s="4">
        <v>0</v>
      </c>
      <c r="B11" s="6">
        <v>1</v>
      </c>
      <c r="C11">
        <v>3.1E-2</v>
      </c>
      <c r="D11" s="6">
        <f>A11^$D$6 * EXP(-1*$D$7*A11^2)</f>
        <v>0</v>
      </c>
      <c r="E11" s="6">
        <f>A11*$F$4</f>
        <v>0</v>
      </c>
      <c r="F11" s="6">
        <f>E11^$F$5 * EXP(-1*$F$6*E11^$F$7)</f>
        <v>0</v>
      </c>
      <c r="G11" s="6">
        <f>(F11/$F$9)^2</f>
        <v>0</v>
      </c>
      <c r="H11" s="8">
        <v>2682.2698997653401</v>
      </c>
      <c r="I11" s="8"/>
      <c r="J11" s="5"/>
      <c r="K11" s="4">
        <f>B11^2 * H11^2 * D11^2</f>
        <v>0</v>
      </c>
      <c r="L11" s="7">
        <f>(C11 * B11^2 * H11^2 * D11^4)</f>
        <v>0</v>
      </c>
      <c r="M11" s="7">
        <f>B11^2 * H11^2 * G11^2</f>
        <v>0</v>
      </c>
      <c r="N11" s="7">
        <f>(C11 * B11^2 * H11^2 * G11^4)</f>
        <v>0</v>
      </c>
      <c r="AG11" s="1"/>
    </row>
    <row r="12" spans="1:33" x14ac:dyDescent="0.25">
      <c r="A12" s="4">
        <v>0.01</v>
      </c>
      <c r="B12" s="6">
        <v>0.99481404151147401</v>
      </c>
      <c r="C12">
        <v>37.548999999999999</v>
      </c>
      <c r="D12" s="6">
        <f t="shared" ref="D12:D74" si="0">A12^$D$6 * EXP(-1*$D$7*A12^2)</f>
        <v>2.5111096251756062E-3</v>
      </c>
      <c r="E12" s="6">
        <f t="shared" ref="E12:E74" si="1">A12*$F$4</f>
        <v>0.11362820651004746</v>
      </c>
      <c r="F12" s="6">
        <f t="shared" ref="F12:F74" si="2">E12^$F$5 * EXP(-1*$F$6*E12^$F$7)</f>
        <v>3.0636284843338569E-2</v>
      </c>
      <c r="G12" s="6">
        <f t="shared" ref="G12:G74" si="3">(F12/$F$9)^2</f>
        <v>2.1575680343520988E-3</v>
      </c>
      <c r="H12" s="8">
        <v>2678.2932315544499</v>
      </c>
      <c r="I12" s="8"/>
      <c r="J12" s="5"/>
      <c r="K12" s="4">
        <f t="shared" ref="K12:K74" si="4">B12^2 * H12^2 * D12^2</f>
        <v>44.76425965199077</v>
      </c>
      <c r="L12" s="7">
        <f t="shared" ref="L12:L74" si="5">(C12 * B12^2 * H12^2 * D12^4)</f>
        <v>1.0598908112033576E-2</v>
      </c>
      <c r="M12" s="7">
        <f t="shared" ref="M12:M74" si="6">B12^2 * H12^2 * G12^2</f>
        <v>33.046773136785291</v>
      </c>
      <c r="N12" s="7">
        <f t="shared" ref="N12:N74" si="7">(C12 * B12^2 * H12^2 * G12^4)</f>
        <v>5.7763890069263673E-3</v>
      </c>
      <c r="AG12" s="1"/>
    </row>
    <row r="13" spans="1:33" x14ac:dyDescent="0.25">
      <c r="A13" s="4">
        <v>0.02</v>
      </c>
      <c r="B13" s="6">
        <v>0.98962808302294802</v>
      </c>
      <c r="C13">
        <v>97.775000000000006</v>
      </c>
      <c r="D13" s="6">
        <f t="shared" si="0"/>
        <v>6.1773425563413763E-3</v>
      </c>
      <c r="E13" s="6">
        <f t="shared" si="1"/>
        <v>0.22725641302009492</v>
      </c>
      <c r="F13" s="6">
        <f t="shared" si="2"/>
        <v>7.574913419386381E-2</v>
      </c>
      <c r="G13" s="6">
        <f t="shared" si="3"/>
        <v>1.3190086637073354E-2</v>
      </c>
      <c r="H13" s="8">
        <v>2666.38444601835</v>
      </c>
      <c r="I13" s="8"/>
      <c r="J13" s="5"/>
      <c r="K13" s="4">
        <f t="shared" si="4"/>
        <v>265.7008396451298</v>
      </c>
      <c r="L13" s="7">
        <f t="shared" si="5"/>
        <v>0.99134340537479271</v>
      </c>
      <c r="M13" s="7">
        <f t="shared" si="6"/>
        <v>1211.3924223341742</v>
      </c>
      <c r="N13" s="7">
        <f t="shared" si="7"/>
        <v>20.606677465989311</v>
      </c>
      <c r="AG13" s="1"/>
    </row>
    <row r="14" spans="1:33" x14ac:dyDescent="0.25">
      <c r="A14" s="4">
        <v>0.03</v>
      </c>
      <c r="B14" s="6">
        <v>0.980058635705638</v>
      </c>
      <c r="C14">
        <v>165.20500000000001</v>
      </c>
      <c r="D14" s="6">
        <f t="shared" si="0"/>
        <v>1.0448373417483342E-2</v>
      </c>
      <c r="E14" s="6">
        <f t="shared" si="1"/>
        <v>0.34088461953014237</v>
      </c>
      <c r="F14" s="6">
        <f t="shared" si="2"/>
        <v>0.12421675988862971</v>
      </c>
      <c r="G14" s="6">
        <f t="shared" si="3"/>
        <v>3.5469306338028958E-2</v>
      </c>
      <c r="H14" s="8">
        <v>2646.6070656769398</v>
      </c>
      <c r="I14" s="8"/>
      <c r="J14" s="5"/>
      <c r="K14" s="4">
        <f t="shared" si="4"/>
        <v>734.4807636619613</v>
      </c>
      <c r="L14" s="7">
        <f t="shared" si="5"/>
        <v>13.24649513737322</v>
      </c>
      <c r="M14" s="7">
        <f t="shared" si="6"/>
        <v>8464.2492779842923</v>
      </c>
      <c r="N14" s="7">
        <f t="shared" si="7"/>
        <v>1759.2073175448095</v>
      </c>
      <c r="AG14" s="1"/>
    </row>
    <row r="15" spans="1:33" x14ac:dyDescent="0.25">
      <c r="A15" s="4">
        <v>0.04</v>
      </c>
      <c r="B15" s="6">
        <v>0.96614754005106995</v>
      </c>
      <c r="C15">
        <v>228.661</v>
      </c>
      <c r="D15" s="6">
        <f t="shared" si="0"/>
        <v>1.5154051268255366E-2</v>
      </c>
      <c r="E15" s="6">
        <f t="shared" si="1"/>
        <v>0.45451282604018983</v>
      </c>
      <c r="F15" s="6">
        <f t="shared" si="2"/>
        <v>0.17272381719233748</v>
      </c>
      <c r="G15" s="6">
        <f t="shared" si="3"/>
        <v>6.8579885597556275E-2</v>
      </c>
      <c r="H15" s="8">
        <v>2619.0665130962102</v>
      </c>
      <c r="I15" s="8"/>
      <c r="J15" s="5"/>
      <c r="K15" s="4">
        <f t="shared" si="4"/>
        <v>1470.4066725935347</v>
      </c>
      <c r="L15" s="7">
        <f t="shared" si="5"/>
        <v>77.212402810050833</v>
      </c>
      <c r="M15" s="7">
        <f t="shared" si="6"/>
        <v>30114.348574323092</v>
      </c>
      <c r="N15" s="7">
        <f t="shared" si="7"/>
        <v>32386.132184774069</v>
      </c>
      <c r="AG15" s="1"/>
    </row>
    <row r="16" spans="1:33" x14ac:dyDescent="0.25">
      <c r="A16" s="4">
        <v>0.05</v>
      </c>
      <c r="B16" s="6">
        <v>0.95220905999388705</v>
      </c>
      <c r="C16">
        <v>229.15199999999999</v>
      </c>
      <c r="D16" s="6">
        <f t="shared" si="0"/>
        <v>2.0197742149081568E-2</v>
      </c>
      <c r="E16" s="6">
        <f t="shared" si="1"/>
        <v>0.56814103255023729</v>
      </c>
      <c r="F16" s="6">
        <f t="shared" si="2"/>
        <v>0.2197469249104822</v>
      </c>
      <c r="G16" s="6">
        <f t="shared" si="3"/>
        <v>0.1110038174086499</v>
      </c>
      <c r="H16" s="8">
        <v>2583.9094416926</v>
      </c>
      <c r="I16" s="8"/>
      <c r="J16" s="5"/>
      <c r="K16" s="4">
        <f t="shared" si="4"/>
        <v>2469.5899182441958</v>
      </c>
      <c r="L16" s="7">
        <f t="shared" si="5"/>
        <v>230.86289782678585</v>
      </c>
      <c r="M16" s="7">
        <f t="shared" si="6"/>
        <v>74592.476335321597</v>
      </c>
      <c r="N16" s="7">
        <f t="shared" si="7"/>
        <v>210617.52548171961</v>
      </c>
      <c r="AG16" s="1"/>
    </row>
    <row r="17" spans="1:33" x14ac:dyDescent="0.25">
      <c r="A17" s="4">
        <v>0.06</v>
      </c>
      <c r="B17" s="6">
        <v>0.93258740358097703</v>
      </c>
      <c r="C17">
        <v>204.684</v>
      </c>
      <c r="D17" s="6">
        <f t="shared" si="0"/>
        <v>2.5512959715362257E-2</v>
      </c>
      <c r="E17" s="6">
        <f t="shared" si="1"/>
        <v>0.68176923906028475</v>
      </c>
      <c r="F17" s="6">
        <f t="shared" si="2"/>
        <v>0.26451394235598069</v>
      </c>
      <c r="G17" s="6">
        <f t="shared" si="3"/>
        <v>0.16083828674932174</v>
      </c>
      <c r="H17" s="8">
        <v>2541.3228053447001</v>
      </c>
      <c r="I17" s="8"/>
      <c r="J17" s="5"/>
      <c r="K17" s="4">
        <f t="shared" si="4"/>
        <v>3656.1200240970797</v>
      </c>
      <c r="L17" s="7">
        <f t="shared" si="5"/>
        <v>487.10885723489673</v>
      </c>
      <c r="M17" s="7">
        <f t="shared" si="6"/>
        <v>145304.02160990631</v>
      </c>
      <c r="N17" s="7">
        <f t="shared" si="7"/>
        <v>769379.13914784859</v>
      </c>
      <c r="AG17" s="1"/>
    </row>
    <row r="18" spans="1:33" x14ac:dyDescent="0.25">
      <c r="A18" s="4">
        <v>7.0000000000000007E-2</v>
      </c>
      <c r="B18" s="6">
        <v>0.912965747168067</v>
      </c>
      <c r="C18">
        <v>226.131</v>
      </c>
      <c r="D18" s="6">
        <f t="shared" si="0"/>
        <v>3.1048842557994026E-2</v>
      </c>
      <c r="E18" s="6">
        <f t="shared" si="1"/>
        <v>0.79539744557033232</v>
      </c>
      <c r="F18" s="6">
        <f t="shared" si="2"/>
        <v>0.30663343875180721</v>
      </c>
      <c r="G18" s="6">
        <f t="shared" si="3"/>
        <v>0.21613809956701113</v>
      </c>
      <c r="H18" s="8">
        <v>2491.5326732416002</v>
      </c>
      <c r="I18" s="8"/>
      <c r="J18" s="5"/>
      <c r="K18" s="4">
        <f t="shared" si="4"/>
        <v>4988.0749624507862</v>
      </c>
      <c r="L18" s="7">
        <f t="shared" si="5"/>
        <v>1087.3864204908989</v>
      </c>
      <c r="M18" s="7">
        <f t="shared" si="6"/>
        <v>241715.66583004117</v>
      </c>
      <c r="N18" s="7">
        <f t="shared" si="7"/>
        <v>2553451.1790028592</v>
      </c>
      <c r="AG18" s="1"/>
    </row>
    <row r="19" spans="1:33" x14ac:dyDescent="0.25">
      <c r="A19" s="4">
        <v>0.08</v>
      </c>
      <c r="B19" s="6">
        <v>0.89139258093005203</v>
      </c>
      <c r="C19">
        <v>261.24299999999999</v>
      </c>
      <c r="D19" s="6">
        <f t="shared" si="0"/>
        <v>3.6763769706817349E-2</v>
      </c>
      <c r="E19" s="6">
        <f t="shared" si="1"/>
        <v>0.90902565208037966</v>
      </c>
      <c r="F19" s="6">
        <f t="shared" si="2"/>
        <v>0.34592687207906231</v>
      </c>
      <c r="G19" s="6">
        <f t="shared" si="3"/>
        <v>0.27508119447157797</v>
      </c>
      <c r="H19" s="8">
        <v>2434.80279815325</v>
      </c>
      <c r="I19" s="8"/>
      <c r="J19" s="5"/>
      <c r="K19" s="4">
        <f t="shared" si="4"/>
        <v>6366.572493191904</v>
      </c>
      <c r="L19" s="7">
        <f t="shared" si="5"/>
        <v>2247.969553425899</v>
      </c>
      <c r="M19" s="7">
        <f t="shared" si="6"/>
        <v>356440.80646299507</v>
      </c>
      <c r="N19" s="7">
        <f t="shared" si="7"/>
        <v>7046182.426904073</v>
      </c>
      <c r="AG19" s="1"/>
    </row>
    <row r="20" spans="1:33" x14ac:dyDescent="0.25">
      <c r="A20" s="4">
        <v>0.09</v>
      </c>
      <c r="B20" s="6">
        <v>0.86792325812386795</v>
      </c>
      <c r="C20">
        <v>306.98700000000002</v>
      </c>
      <c r="D20" s="6">
        <f t="shared" si="0"/>
        <v>4.2622091033851325E-2</v>
      </c>
      <c r="E20" s="6">
        <f t="shared" si="1"/>
        <v>1.0226538585904272</v>
      </c>
      <c r="F20" s="6">
        <f t="shared" si="2"/>
        <v>0.38234163226986689</v>
      </c>
      <c r="G20" s="6">
        <f t="shared" si="3"/>
        <v>0.33604348610404772</v>
      </c>
      <c r="H20" s="8">
        <v>2371.4329480055799</v>
      </c>
      <c r="I20" s="8"/>
      <c r="J20" s="5"/>
      <c r="K20" s="4">
        <f t="shared" si="4"/>
        <v>7695.8014901177894</v>
      </c>
      <c r="L20" s="7">
        <f t="shared" si="5"/>
        <v>4291.8382516351085</v>
      </c>
      <c r="M20" s="7">
        <f t="shared" si="6"/>
        <v>478382.53396176873</v>
      </c>
      <c r="N20" s="7">
        <f t="shared" si="7"/>
        <v>16583884.427527238</v>
      </c>
      <c r="AG20" s="1"/>
    </row>
    <row r="21" spans="1:33" x14ac:dyDescent="0.25">
      <c r="A21" s="4">
        <v>0.1</v>
      </c>
      <c r="B21" s="6">
        <v>0.844428002603548</v>
      </c>
      <c r="C21">
        <v>355.04300000000001</v>
      </c>
      <c r="D21" s="6">
        <f t="shared" si="0"/>
        <v>4.859227939442809E-2</v>
      </c>
      <c r="E21" s="6">
        <f t="shared" si="1"/>
        <v>1.1362820651004746</v>
      </c>
      <c r="F21" s="6">
        <f t="shared" si="2"/>
        <v>0.41590191931251497</v>
      </c>
      <c r="G21" s="6">
        <f t="shared" si="3"/>
        <v>0.39762542908047221</v>
      </c>
      <c r="H21" s="8">
        <v>2301.7570122677898</v>
      </c>
      <c r="I21" s="8"/>
      <c r="J21" s="5"/>
      <c r="K21" s="4">
        <f t="shared" si="4"/>
        <v>8920.2853400851309</v>
      </c>
      <c r="L21" s="7">
        <f t="shared" si="5"/>
        <v>7478.1512473724779</v>
      </c>
      <c r="M21" s="7">
        <f t="shared" si="6"/>
        <v>597299.98645041592</v>
      </c>
      <c r="N21" s="7">
        <f t="shared" si="7"/>
        <v>33529089.568379112</v>
      </c>
      <c r="AG21" s="1"/>
    </row>
    <row r="22" spans="1:33" x14ac:dyDescent="0.25">
      <c r="A22" s="4">
        <v>0.11</v>
      </c>
      <c r="B22" s="6">
        <v>0.81825476213680504</v>
      </c>
      <c r="C22">
        <v>357.97500000000002</v>
      </c>
      <c r="D22" s="6">
        <f t="shared" si="0"/>
        <v>5.4645812725110231E-2</v>
      </c>
      <c r="E22" s="6">
        <f t="shared" si="1"/>
        <v>1.2499102716105221</v>
      </c>
      <c r="F22" s="6">
        <f t="shared" si="2"/>
        <v>0.44667929710935833</v>
      </c>
      <c r="G22" s="6">
        <f t="shared" si="3"/>
        <v>0.45865269505249306</v>
      </c>
      <c r="H22" s="8">
        <v>2226.1408962013702</v>
      </c>
      <c r="I22" s="8"/>
      <c r="J22" s="5"/>
      <c r="K22" s="4">
        <f t="shared" si="4"/>
        <v>9908.2317975127698</v>
      </c>
      <c r="L22" s="7">
        <f t="shared" si="5"/>
        <v>10591.625943883586</v>
      </c>
      <c r="M22" s="7">
        <f t="shared" si="6"/>
        <v>697991.73286118754</v>
      </c>
      <c r="N22" s="7">
        <f t="shared" si="7"/>
        <v>52561878.269225076</v>
      </c>
      <c r="AG22" s="1"/>
    </row>
    <row r="23" spans="1:33" x14ac:dyDescent="0.25">
      <c r="A23" s="4">
        <v>0.12</v>
      </c>
      <c r="B23" s="6">
        <v>0.79208152167006196</v>
      </c>
      <c r="C23">
        <v>351.87599999999998</v>
      </c>
      <c r="D23" s="6">
        <f t="shared" si="0"/>
        <v>6.0756464125742107E-2</v>
      </c>
      <c r="E23" s="6">
        <f t="shared" si="1"/>
        <v>1.3635384781205695</v>
      </c>
      <c r="F23" s="6">
        <f t="shared" si="2"/>
        <v>0.4747742812552867</v>
      </c>
      <c r="G23" s="6">
        <f t="shared" si="3"/>
        <v>0.51816332587967118</v>
      </c>
      <c r="H23" s="8">
        <v>2144.9802174670099</v>
      </c>
      <c r="I23" s="8"/>
      <c r="J23" s="5"/>
      <c r="K23" s="4">
        <f t="shared" si="4"/>
        <v>10655.438532678558</v>
      </c>
      <c r="L23" s="7">
        <f t="shared" si="5"/>
        <v>13840.314429779981</v>
      </c>
      <c r="M23" s="7">
        <f t="shared" si="6"/>
        <v>775032.09801665205</v>
      </c>
      <c r="N23" s="7">
        <f t="shared" si="7"/>
        <v>73222184.070824549</v>
      </c>
      <c r="AG23" s="1"/>
    </row>
    <row r="24" spans="1:33" x14ac:dyDescent="0.25">
      <c r="A24" s="4">
        <v>0.13</v>
      </c>
      <c r="B24" s="6">
        <v>0.76529586498318203</v>
      </c>
      <c r="C24">
        <v>327.59199999999998</v>
      </c>
      <c r="D24" s="6">
        <f t="shared" si="0"/>
        <v>6.6899835075876962E-2</v>
      </c>
      <c r="E24" s="6">
        <f t="shared" si="1"/>
        <v>1.4771666846306171</v>
      </c>
      <c r="F24" s="6">
        <f t="shared" si="2"/>
        <v>0.50030447319267757</v>
      </c>
      <c r="G24" s="6">
        <f t="shared" si="3"/>
        <v>0.57538836199121912</v>
      </c>
      <c r="H24" s="8">
        <v>2058.6978209274498</v>
      </c>
      <c r="I24" s="8"/>
      <c r="J24" s="5"/>
      <c r="K24" s="4">
        <f t="shared" si="4"/>
        <v>11109.48782815037</v>
      </c>
      <c r="L24" s="7">
        <f t="shared" si="5"/>
        <v>16288.362243147383</v>
      </c>
      <c r="M24" s="7">
        <f t="shared" si="6"/>
        <v>821799.91141291149</v>
      </c>
      <c r="N24" s="7">
        <f t="shared" si="7"/>
        <v>89129511.137184441</v>
      </c>
      <c r="AG24" s="1"/>
    </row>
    <row r="25" spans="1:33" x14ac:dyDescent="0.25">
      <c r="A25" s="4">
        <v>0.14000000000000001</v>
      </c>
      <c r="B25" s="6">
        <v>0.73792647219887098</v>
      </c>
      <c r="C25">
        <v>351.31</v>
      </c>
      <c r="D25" s="6">
        <f t="shared" si="0"/>
        <v>7.3053040952222675E-2</v>
      </c>
      <c r="E25" s="6">
        <f t="shared" si="1"/>
        <v>1.5907948911406646</v>
      </c>
      <c r="F25" s="6">
        <f t="shared" si="2"/>
        <v>0.52339675046223155</v>
      </c>
      <c r="G25" s="6">
        <f t="shared" si="3"/>
        <v>0.62972994524096215</v>
      </c>
      <c r="H25" s="8">
        <v>1967.7411287115001</v>
      </c>
      <c r="I25" s="8"/>
      <c r="J25" s="5"/>
      <c r="K25" s="4">
        <f t="shared" si="4"/>
        <v>11252.232695331624</v>
      </c>
      <c r="L25" s="7">
        <f t="shared" si="5"/>
        <v>21096.276775257182</v>
      </c>
      <c r="M25" s="7">
        <f t="shared" si="6"/>
        <v>836124.20920050354</v>
      </c>
      <c r="N25" s="7">
        <f t="shared" si="7"/>
        <v>116484999.3232477</v>
      </c>
      <c r="AG25" s="1"/>
    </row>
    <row r="26" spans="1:33" x14ac:dyDescent="0.25">
      <c r="A26" s="4">
        <v>0.15</v>
      </c>
      <c r="B26" s="6">
        <v>0.71055634852582905</v>
      </c>
      <c r="C26">
        <v>342.95699999999999</v>
      </c>
      <c r="D26" s="6">
        <f t="shared" si="0"/>
        <v>7.9194495776235302E-2</v>
      </c>
      <c r="E26" s="6">
        <f t="shared" si="1"/>
        <v>1.704423097650712</v>
      </c>
      <c r="F26" s="6">
        <f t="shared" si="2"/>
        <v>0.54418205707433076</v>
      </c>
      <c r="G26" s="6">
        <f t="shared" si="3"/>
        <v>0.68073916505160836</v>
      </c>
      <c r="H26" s="8">
        <v>1872.57934370781</v>
      </c>
      <c r="I26" s="8"/>
      <c r="J26" s="5"/>
      <c r="K26" s="4">
        <f t="shared" si="4"/>
        <v>11103.694413034897</v>
      </c>
      <c r="L26" s="7">
        <f t="shared" si="5"/>
        <v>23883.455891262405</v>
      </c>
      <c r="M26" s="7">
        <f t="shared" si="6"/>
        <v>820425.17842543882</v>
      </c>
      <c r="N26" s="7">
        <f t="shared" si="7"/>
        <v>130388751.53678632</v>
      </c>
      <c r="AG26" s="1"/>
    </row>
    <row r="27" spans="1:33" x14ac:dyDescent="0.25">
      <c r="A27" s="4">
        <v>0.16</v>
      </c>
      <c r="B27" s="6">
        <v>0.68313615085377899</v>
      </c>
      <c r="C27">
        <v>305.50700000000001</v>
      </c>
      <c r="D27" s="6">
        <f t="shared" si="0"/>
        <v>8.5303763656506729E-2</v>
      </c>
      <c r="E27" s="6">
        <f t="shared" si="1"/>
        <v>1.8180513041607593</v>
      </c>
      <c r="F27" s="6">
        <f t="shared" si="2"/>
        <v>0.56279190623626951</v>
      </c>
      <c r="G27" s="6">
        <f t="shared" si="3"/>
        <v>0.72809489778749548</v>
      </c>
      <c r="H27" s="8">
        <v>1773.7005256294899</v>
      </c>
      <c r="I27" s="8"/>
      <c r="J27" s="5"/>
      <c r="K27" s="4">
        <f t="shared" si="4"/>
        <v>10683.44976006551</v>
      </c>
      <c r="L27" s="7">
        <f t="shared" si="5"/>
        <v>23750.298016800458</v>
      </c>
      <c r="M27" s="7">
        <f t="shared" si="6"/>
        <v>778307.29585208744</v>
      </c>
      <c r="N27" s="7">
        <f t="shared" si="7"/>
        <v>126051565.1277502</v>
      </c>
      <c r="AG27" s="1"/>
    </row>
    <row r="28" spans="1:33" x14ac:dyDescent="0.25">
      <c r="A28" s="4">
        <v>0.17</v>
      </c>
      <c r="B28" s="6">
        <v>0.65571595318172804</v>
      </c>
      <c r="C28">
        <v>284.64100000000002</v>
      </c>
      <c r="D28" s="6">
        <f t="shared" si="0"/>
        <v>9.1361456158720128E-2</v>
      </c>
      <c r="E28" s="6">
        <f t="shared" si="1"/>
        <v>1.9316795106708069</v>
      </c>
      <c r="F28" s="6">
        <f t="shared" si="2"/>
        <v>0.57935603519757017</v>
      </c>
      <c r="G28" s="6">
        <f t="shared" si="3"/>
        <v>0.77158428277534208</v>
      </c>
      <c r="H28" s="8">
        <v>1671.60855962406</v>
      </c>
      <c r="I28" s="8"/>
      <c r="J28" s="5"/>
      <c r="K28" s="4">
        <f t="shared" si="4"/>
        <v>10028.285702193063</v>
      </c>
      <c r="L28" s="7">
        <f t="shared" si="5"/>
        <v>23825.947512743536</v>
      </c>
      <c r="M28" s="7">
        <f t="shared" si="6"/>
        <v>715265.72981207236</v>
      </c>
      <c r="N28" s="7">
        <f t="shared" si="7"/>
        <v>121208093.11132881</v>
      </c>
      <c r="AG28" s="1"/>
    </row>
    <row r="29" spans="1:33" x14ac:dyDescent="0.25">
      <c r="A29" s="4">
        <v>0.18</v>
      </c>
      <c r="B29" s="6">
        <v>0.62835203546309604</v>
      </c>
      <c r="C29">
        <v>297.60000000000002</v>
      </c>
      <c r="D29" s="6">
        <f t="shared" si="0"/>
        <v>9.7349161882842455E-2</v>
      </c>
      <c r="E29" s="6">
        <f t="shared" si="1"/>
        <v>2.0453077171808545</v>
      </c>
      <c r="F29" s="6">
        <f t="shared" si="2"/>
        <v>0.59400084844454515</v>
      </c>
      <c r="G29" s="6">
        <f t="shared" si="3"/>
        <v>0.81108511676023975</v>
      </c>
      <c r="H29" s="8">
        <v>1566.8200380938799</v>
      </c>
      <c r="I29" s="8"/>
      <c r="J29" s="5"/>
      <c r="K29" s="4">
        <f t="shared" si="4"/>
        <v>9185.625189147122</v>
      </c>
      <c r="L29" s="7">
        <f t="shared" si="5"/>
        <v>25906.341196761812</v>
      </c>
      <c r="M29" s="7">
        <f t="shared" si="6"/>
        <v>637642.34645161103</v>
      </c>
      <c r="N29" s="7">
        <f t="shared" si="7"/>
        <v>124836890.54680763</v>
      </c>
      <c r="AG29" s="1"/>
    </row>
    <row r="30" spans="1:33" x14ac:dyDescent="0.25">
      <c r="A30" s="4">
        <v>0.19</v>
      </c>
      <c r="B30" s="6">
        <v>0.60104074202506497</v>
      </c>
      <c r="C30">
        <v>300.90300000000002</v>
      </c>
      <c r="D30" s="6">
        <f t="shared" si="0"/>
        <v>0.10324939890842133</v>
      </c>
      <c r="E30" s="6">
        <f t="shared" si="1"/>
        <v>2.1589359236909016</v>
      </c>
      <c r="F30" s="6">
        <f t="shared" si="2"/>
        <v>0.60684840734647461</v>
      </c>
      <c r="G30" s="6">
        <f t="shared" si="3"/>
        <v>0.84655023502067095</v>
      </c>
      <c r="H30" s="8">
        <v>1459.86107693237</v>
      </c>
      <c r="I30" s="8"/>
      <c r="J30" s="5"/>
      <c r="K30" s="4">
        <f t="shared" si="4"/>
        <v>8207.4065578083992</v>
      </c>
      <c r="L30" s="7">
        <f t="shared" si="5"/>
        <v>26327.373128604253</v>
      </c>
      <c r="M30" s="7">
        <f t="shared" si="6"/>
        <v>551742.39052597084</v>
      </c>
      <c r="N30" s="7">
        <f t="shared" si="7"/>
        <v>118978458.84755604</v>
      </c>
      <c r="AG30" s="1"/>
    </row>
    <row r="31" spans="1:33" x14ac:dyDescent="0.25">
      <c r="A31" s="4">
        <v>0.2</v>
      </c>
      <c r="B31" s="6">
        <v>0.57373328955545799</v>
      </c>
      <c r="C31">
        <v>293.803</v>
      </c>
      <c r="D31" s="6">
        <f t="shared" si="0"/>
        <v>0.10904558358298956</v>
      </c>
      <c r="E31" s="6">
        <f t="shared" si="1"/>
        <v>2.2725641302009492</v>
      </c>
      <c r="F31" s="6">
        <f t="shared" si="2"/>
        <v>0.61801580214085994</v>
      </c>
      <c r="G31" s="6">
        <f t="shared" si="3"/>
        <v>0.87799382439701856</v>
      </c>
      <c r="H31" s="8">
        <v>1351.2640877707299</v>
      </c>
      <c r="I31" s="8"/>
      <c r="J31" s="5"/>
      <c r="K31" s="4">
        <f t="shared" si="4"/>
        <v>7146.8839603588085</v>
      </c>
      <c r="L31" s="7">
        <f t="shared" si="5"/>
        <v>24968.308341514388</v>
      </c>
      <c r="M31" s="7">
        <f t="shared" si="6"/>
        <v>463322.60667413124</v>
      </c>
      <c r="N31" s="7">
        <f t="shared" si="7"/>
        <v>104935549.10880651</v>
      </c>
      <c r="AG31" s="1"/>
    </row>
    <row r="32" spans="1:33" x14ac:dyDescent="0.25">
      <c r="A32" s="4">
        <v>0.21</v>
      </c>
      <c r="B32" s="6">
        <v>0.54662223860461001</v>
      </c>
      <c r="C32">
        <v>267.63099999999997</v>
      </c>
      <c r="D32" s="6">
        <f t="shared" si="0"/>
        <v>0.11472201098887452</v>
      </c>
      <c r="E32" s="6">
        <f t="shared" si="1"/>
        <v>2.3861923367109967</v>
      </c>
      <c r="F32" s="6">
        <f t="shared" si="2"/>
        <v>0.62761479302284962</v>
      </c>
      <c r="G32" s="6">
        <f t="shared" si="3"/>
        <v>0.90547954627264948</v>
      </c>
      <c r="H32" s="8">
        <v>1241.5645280629201</v>
      </c>
      <c r="I32" s="8"/>
      <c r="J32" s="5"/>
      <c r="K32" s="4">
        <f t="shared" si="4"/>
        <v>6061.8709650479777</v>
      </c>
      <c r="L32" s="7">
        <f t="shared" si="5"/>
        <v>21351.903938338422</v>
      </c>
      <c r="M32" s="7">
        <f t="shared" si="6"/>
        <v>377633.465633051</v>
      </c>
      <c r="N32" s="7">
        <f t="shared" si="7"/>
        <v>82863673.060723588</v>
      </c>
      <c r="AG32" s="1"/>
    </row>
    <row r="33" spans="1:33" x14ac:dyDescent="0.25">
      <c r="A33" s="4">
        <v>0.22</v>
      </c>
      <c r="B33" s="6">
        <v>0.51951118765376203</v>
      </c>
      <c r="C33">
        <v>277.90499999999997</v>
      </c>
      <c r="D33" s="6">
        <f t="shared" si="0"/>
        <v>0.12026384368551185</v>
      </c>
      <c r="E33" s="6">
        <f t="shared" si="1"/>
        <v>2.4998205432210443</v>
      </c>
      <c r="F33" s="6">
        <f t="shared" si="2"/>
        <v>0.63575164109398785</v>
      </c>
      <c r="G33" s="6">
        <f t="shared" si="3"/>
        <v>0.92911031461959392</v>
      </c>
      <c r="H33" s="8">
        <v>1131.29765091425</v>
      </c>
      <c r="I33" s="8"/>
      <c r="J33" s="5"/>
      <c r="K33" s="4">
        <f t="shared" si="4"/>
        <v>4995.9000329574628</v>
      </c>
      <c r="L33" s="7">
        <f t="shared" si="5"/>
        <v>20080.765296640577</v>
      </c>
      <c r="M33" s="7">
        <f t="shared" si="6"/>
        <v>298179.74748819909</v>
      </c>
      <c r="N33" s="7">
        <f t="shared" si="7"/>
        <v>71533432.692321867</v>
      </c>
      <c r="AG33" s="1"/>
    </row>
    <row r="34" spans="1:33" x14ac:dyDescent="0.25">
      <c r="A34" s="4">
        <v>0.23</v>
      </c>
      <c r="B34" s="6">
        <v>0.49283641278498702</v>
      </c>
      <c r="C34">
        <v>275.35599999999999</v>
      </c>
      <c r="D34" s="6">
        <f t="shared" si="0"/>
        <v>0.12565710620047413</v>
      </c>
      <c r="E34" s="6">
        <f t="shared" si="1"/>
        <v>2.6134487497310919</v>
      </c>
      <c r="F34" s="6">
        <f t="shared" si="2"/>
        <v>0.64252707305491619</v>
      </c>
      <c r="G34" s="6">
        <f t="shared" si="3"/>
        <v>0.94901956219697203</v>
      </c>
      <c r="H34" s="8">
        <v>1020.99527647966</v>
      </c>
      <c r="I34" s="8"/>
      <c r="J34" s="5"/>
      <c r="K34" s="4">
        <f t="shared" si="4"/>
        <v>3997.8560207629298</v>
      </c>
      <c r="L34" s="7">
        <f t="shared" si="5"/>
        <v>17381.842143739679</v>
      </c>
      <c r="M34" s="7">
        <f t="shared" si="6"/>
        <v>228035.97704592883</v>
      </c>
      <c r="N34" s="7">
        <f t="shared" si="7"/>
        <v>56552035.87864878</v>
      </c>
      <c r="AG34" s="1"/>
    </row>
    <row r="35" spans="1:33" x14ac:dyDescent="0.25">
      <c r="A35" s="4">
        <v>0.24</v>
      </c>
      <c r="B35" s="6">
        <v>0.46656181392407098</v>
      </c>
      <c r="C35">
        <v>277.30399999999997</v>
      </c>
      <c r="D35" s="6">
        <f t="shared" si="0"/>
        <v>0.13088868336399689</v>
      </c>
      <c r="E35" s="6">
        <f t="shared" si="1"/>
        <v>2.727076956241139</v>
      </c>
      <c r="F35" s="6">
        <f t="shared" si="2"/>
        <v>0.64803633952026785</v>
      </c>
      <c r="G35" s="6">
        <f t="shared" si="3"/>
        <v>0.96536382845696578</v>
      </c>
      <c r="H35" s="8">
        <v>911.18260652302399</v>
      </c>
      <c r="I35" s="8"/>
      <c r="J35" s="5"/>
      <c r="K35" s="4">
        <f t="shared" si="4"/>
        <v>3096.2314778971468</v>
      </c>
      <c r="L35" s="7">
        <f t="shared" si="5"/>
        <v>14709.359213198974</v>
      </c>
      <c r="M35" s="7">
        <f t="shared" si="6"/>
        <v>168426.82720733684</v>
      </c>
      <c r="N35" s="7">
        <f t="shared" si="7"/>
        <v>43526068.96478565</v>
      </c>
      <c r="AG35" s="1"/>
    </row>
    <row r="36" spans="1:33" x14ac:dyDescent="0.25">
      <c r="A36" s="4">
        <v>0.25</v>
      </c>
      <c r="B36" s="6">
        <v>0.44032147160306001</v>
      </c>
      <c r="C36">
        <v>263.87</v>
      </c>
      <c r="D36" s="6">
        <f t="shared" si="0"/>
        <v>0.13594632103175786</v>
      </c>
      <c r="E36" s="6">
        <f t="shared" si="1"/>
        <v>2.8407051627511866</v>
      </c>
      <c r="F36" s="6">
        <f t="shared" si="2"/>
        <v>0.65236933804922681</v>
      </c>
      <c r="G36" s="6">
        <f t="shared" si="3"/>
        <v>0.97831651036327949</v>
      </c>
      <c r="H36" s="8">
        <v>802.37510334054605</v>
      </c>
      <c r="I36" s="8"/>
      <c r="J36" s="5"/>
      <c r="K36" s="4">
        <f t="shared" si="4"/>
        <v>2306.9040691899954</v>
      </c>
      <c r="L36" s="7">
        <f t="shared" si="5"/>
        <v>11250.050466440249</v>
      </c>
      <c r="M36" s="7">
        <f t="shared" si="6"/>
        <v>119468.49215059867</v>
      </c>
      <c r="N36" s="7">
        <f t="shared" si="7"/>
        <v>30171865.647163216</v>
      </c>
      <c r="AG36" s="1"/>
    </row>
    <row r="37" spans="1:33" x14ac:dyDescent="0.25">
      <c r="A37" s="4">
        <v>0.26</v>
      </c>
      <c r="B37" s="6">
        <v>0.41547559883309998</v>
      </c>
      <c r="C37">
        <v>245.41499999999999</v>
      </c>
      <c r="D37" s="6">
        <f t="shared" si="0"/>
        <v>0.14081862807269943</v>
      </c>
      <c r="E37" s="6">
        <f t="shared" si="1"/>
        <v>2.9543333692612341</v>
      </c>
      <c r="F37" s="6">
        <f t="shared" si="2"/>
        <v>0.65561077994645789</v>
      </c>
      <c r="G37" s="6">
        <f t="shared" si="3"/>
        <v>0.98806262881694695</v>
      </c>
      <c r="H37" s="8">
        <v>695.07545371331196</v>
      </c>
      <c r="I37" s="8"/>
      <c r="J37" s="5"/>
      <c r="K37" s="4">
        <f t="shared" si="4"/>
        <v>1653.7702170410594</v>
      </c>
      <c r="L37" s="7">
        <f t="shared" si="5"/>
        <v>8048.1578902148731</v>
      </c>
      <c r="M37" s="7">
        <f t="shared" si="6"/>
        <v>81418.649699079717</v>
      </c>
      <c r="N37" s="7">
        <f t="shared" si="7"/>
        <v>19507155.503635354</v>
      </c>
      <c r="AG37" s="1"/>
    </row>
    <row r="38" spans="1:33" x14ac:dyDescent="0.25">
      <c r="A38" s="4">
        <v>0.27</v>
      </c>
      <c r="B38" s="6">
        <v>0.390629726063141</v>
      </c>
      <c r="C38">
        <v>226.77699999999999</v>
      </c>
      <c r="D38" s="6">
        <f t="shared" si="0"/>
        <v>0.1454950787482199</v>
      </c>
      <c r="E38" s="6">
        <f t="shared" si="1"/>
        <v>3.0679615757712817</v>
      </c>
      <c r="F38" s="6">
        <f t="shared" si="2"/>
        <v>0.65784038559986746</v>
      </c>
      <c r="G38" s="6">
        <f t="shared" si="3"/>
        <v>0.99479447662192289</v>
      </c>
      <c r="H38" s="8">
        <v>589.77063786955</v>
      </c>
      <c r="I38" s="8"/>
      <c r="J38" s="5"/>
      <c r="K38" s="4">
        <f t="shared" si="4"/>
        <v>1123.5527839639826</v>
      </c>
      <c r="L38" s="7">
        <f t="shared" si="5"/>
        <v>5393.7286474269249</v>
      </c>
      <c r="M38" s="7">
        <f t="shared" si="6"/>
        <v>52524.702701546383</v>
      </c>
      <c r="N38" s="7">
        <f t="shared" si="7"/>
        <v>11787707.188129328</v>
      </c>
      <c r="AG38" s="1"/>
    </row>
    <row r="39" spans="1:33" x14ac:dyDescent="0.25">
      <c r="A39" s="4">
        <v>0.28000000000000003</v>
      </c>
      <c r="B39" s="6">
        <v>0.36668613699791802</v>
      </c>
      <c r="C39">
        <v>206.321</v>
      </c>
      <c r="D39" s="6">
        <f t="shared" si="0"/>
        <v>0.14996601479993016</v>
      </c>
      <c r="E39" s="6">
        <f t="shared" si="1"/>
        <v>3.1815897822813293</v>
      </c>
      <c r="F39" s="6">
        <f t="shared" si="2"/>
        <v>0.65913309725737768</v>
      </c>
      <c r="G39" s="6">
        <f t="shared" si="3"/>
        <v>0.99870802761912458</v>
      </c>
      <c r="H39" s="8">
        <v>486.92912261306702</v>
      </c>
      <c r="I39" s="8"/>
      <c r="J39" s="5"/>
      <c r="K39" s="4">
        <f t="shared" si="4"/>
        <v>716.9785842208106</v>
      </c>
      <c r="L39" s="7">
        <f t="shared" si="5"/>
        <v>3326.8660804072301</v>
      </c>
      <c r="M39" s="7">
        <f t="shared" si="6"/>
        <v>31797.835909219608</v>
      </c>
      <c r="N39" s="7">
        <f t="shared" si="7"/>
        <v>6543620.125454627</v>
      </c>
      <c r="AG39" s="1"/>
    </row>
    <row r="40" spans="1:33" x14ac:dyDescent="0.25">
      <c r="A40" s="4">
        <v>0.28999999999999998</v>
      </c>
      <c r="B40" s="6">
        <v>0.34355441146659699</v>
      </c>
      <c r="C40">
        <v>204.40700000000001</v>
      </c>
      <c r="D40" s="6">
        <f t="shared" si="0"/>
        <v>0.15422264671168548</v>
      </c>
      <c r="E40" s="6">
        <f t="shared" si="1"/>
        <v>3.2952179887913764</v>
      </c>
      <c r="F40" s="6">
        <f t="shared" si="2"/>
        <v>0.65955930116311479</v>
      </c>
      <c r="G40" s="6">
        <f t="shared" si="3"/>
        <v>1</v>
      </c>
      <c r="H40" s="8">
        <v>386.99819681581602</v>
      </c>
      <c r="I40" s="8"/>
      <c r="J40" s="5"/>
      <c r="K40" s="4">
        <f t="shared" si="4"/>
        <v>420.44117983155149</v>
      </c>
      <c r="L40" s="7">
        <f t="shared" si="5"/>
        <v>2044.0772963942625</v>
      </c>
      <c r="M40" s="7">
        <f t="shared" si="6"/>
        <v>17677.015470960821</v>
      </c>
      <c r="N40" s="7">
        <f t="shared" si="7"/>
        <v>3613305.7013726891</v>
      </c>
      <c r="AG40" s="1"/>
    </row>
    <row r="41" spans="1:33" x14ac:dyDescent="0.25">
      <c r="A41" s="4">
        <v>0.3</v>
      </c>
      <c r="B41" s="6">
        <v>0.32048402708065599</v>
      </c>
      <c r="C41">
        <v>187.167</v>
      </c>
      <c r="D41" s="6">
        <f t="shared" si="0"/>
        <v>0.15825705372907622</v>
      </c>
      <c r="E41" s="6">
        <f t="shared" si="1"/>
        <v>3.408846195301424</v>
      </c>
      <c r="F41" s="6">
        <f t="shared" si="2"/>
        <v>0.65918505319066312</v>
      </c>
      <c r="G41" s="6">
        <f t="shared" si="3"/>
        <v>0.99886547943857951</v>
      </c>
      <c r="H41" s="8">
        <v>290.401466387867</v>
      </c>
      <c r="I41" s="8"/>
      <c r="J41" s="5"/>
      <c r="K41" s="4">
        <f t="shared" si="4"/>
        <v>216.93845395567283</v>
      </c>
      <c r="L41" s="7">
        <f t="shared" si="5"/>
        <v>1016.9321380013572</v>
      </c>
      <c r="M41" s="7">
        <f t="shared" si="6"/>
        <v>8642.2016764675391</v>
      </c>
      <c r="N41" s="7">
        <f t="shared" si="7"/>
        <v>1613866.7898237936</v>
      </c>
      <c r="AG41" s="1"/>
    </row>
    <row r="42" spans="1:33" x14ac:dyDescent="0.25">
      <c r="A42" s="4">
        <v>0.31</v>
      </c>
      <c r="B42" s="6">
        <v>0.29948424713546701</v>
      </c>
      <c r="C42">
        <v>166.01300000000001</v>
      </c>
      <c r="D42" s="6">
        <f t="shared" si="0"/>
        <v>0.16206218231396136</v>
      </c>
      <c r="E42" s="6">
        <f t="shared" si="1"/>
        <v>3.5224744018114715</v>
      </c>
      <c r="F42" s="6">
        <f t="shared" si="2"/>
        <v>0.65807230374867465</v>
      </c>
      <c r="G42" s="6">
        <f t="shared" si="3"/>
        <v>0.99549601932579335</v>
      </c>
      <c r="H42" s="8">
        <v>197.53652463518301</v>
      </c>
      <c r="I42" s="8"/>
      <c r="J42" s="5"/>
      <c r="K42" s="4">
        <f t="shared" si="4"/>
        <v>91.919181797995876</v>
      </c>
      <c r="L42" s="7">
        <f t="shared" si="5"/>
        <v>400.78514226891684</v>
      </c>
      <c r="M42" s="7">
        <f t="shared" si="6"/>
        <v>3468.3413996471891</v>
      </c>
      <c r="N42" s="7">
        <f t="shared" si="7"/>
        <v>570614.74924977636</v>
      </c>
      <c r="AG42" s="1"/>
    </row>
    <row r="43" spans="1:33" x14ac:dyDescent="0.25">
      <c r="A43" s="4">
        <v>0.32</v>
      </c>
      <c r="B43" s="6">
        <v>0.27848446719027797</v>
      </c>
      <c r="C43">
        <v>149.054</v>
      </c>
      <c r="D43" s="6">
        <f t="shared" si="0"/>
        <v>0.16563184278862936</v>
      </c>
      <c r="E43" s="6">
        <f t="shared" si="1"/>
        <v>3.6361026083215187</v>
      </c>
      <c r="F43" s="6">
        <f t="shared" si="2"/>
        <v>0.65627911894871538</v>
      </c>
      <c r="G43" s="6">
        <f t="shared" si="3"/>
        <v>0.99007814595710542</v>
      </c>
      <c r="H43" s="8">
        <v>108.772812603953</v>
      </c>
      <c r="I43" s="8"/>
      <c r="J43" s="5"/>
      <c r="K43" s="4">
        <f t="shared" si="4"/>
        <v>25.172731196224447</v>
      </c>
      <c r="L43" s="7">
        <f t="shared" si="5"/>
        <v>102.93466157976877</v>
      </c>
      <c r="M43" s="7">
        <f t="shared" si="6"/>
        <v>899.45951335807058</v>
      </c>
      <c r="N43" s="7">
        <f t="shared" si="7"/>
        <v>131420.82937338584</v>
      </c>
      <c r="AG43" s="1"/>
    </row>
    <row r="44" spans="1:33" x14ac:dyDescent="0.25">
      <c r="A44" s="4">
        <v>0.33</v>
      </c>
      <c r="B44" s="6">
        <v>0.25893795252325102</v>
      </c>
      <c r="C44">
        <v>130.41200000000001</v>
      </c>
      <c r="D44" s="6">
        <f t="shared" si="0"/>
        <v>0.16896070398786184</v>
      </c>
      <c r="E44" s="6">
        <f t="shared" si="1"/>
        <v>3.7497308148315662</v>
      </c>
      <c r="F44" s="6">
        <f t="shared" si="2"/>
        <v>0.65385989592872429</v>
      </c>
      <c r="G44" s="6">
        <f t="shared" si="3"/>
        <v>0.98279220600282291</v>
      </c>
      <c r="H44" s="8">
        <v>24.449682599700001</v>
      </c>
      <c r="I44" s="8"/>
      <c r="J44" s="5"/>
      <c r="K44" s="4">
        <f t="shared" si="4"/>
        <v>1.1442193586426277</v>
      </c>
      <c r="L44" s="7">
        <f t="shared" si="5"/>
        <v>4.2598888469855805</v>
      </c>
      <c r="M44" s="7">
        <f t="shared" si="6"/>
        <v>38.71339669119611</v>
      </c>
      <c r="N44" s="7">
        <f t="shared" si="7"/>
        <v>4876.4327619054247</v>
      </c>
      <c r="AG44" s="1"/>
    </row>
    <row r="45" spans="1:33" x14ac:dyDescent="0.25">
      <c r="A45" s="4">
        <v>0.34</v>
      </c>
      <c r="B45" s="6">
        <v>0.24067414235843501</v>
      </c>
      <c r="C45">
        <v>122.349</v>
      </c>
      <c r="D45" s="6">
        <f t="shared" si="0"/>
        <v>0.17204428579052533</v>
      </c>
      <c r="E45" s="6">
        <f t="shared" si="1"/>
        <v>3.8633590213416138</v>
      </c>
      <c r="F45" s="6">
        <f t="shared" si="2"/>
        <v>0.6508655708985559</v>
      </c>
      <c r="G45" s="6">
        <f t="shared" si="3"/>
        <v>0.97381150201778099</v>
      </c>
      <c r="H45" s="8">
        <v>55.1253234293617</v>
      </c>
      <c r="I45" s="8"/>
      <c r="J45" s="5"/>
      <c r="K45" s="4">
        <f t="shared" si="4"/>
        <v>5.2100473744773774</v>
      </c>
      <c r="L45" s="7">
        <f t="shared" si="5"/>
        <v>18.867858118959983</v>
      </c>
      <c r="M45" s="7">
        <f t="shared" si="6"/>
        <v>166.92099566540509</v>
      </c>
      <c r="N45" s="7">
        <f t="shared" si="7"/>
        <v>19366.94817079942</v>
      </c>
      <c r="AG45" s="1"/>
    </row>
    <row r="46" spans="1:33" x14ac:dyDescent="0.25">
      <c r="A46" s="4">
        <v>0.35</v>
      </c>
      <c r="B46" s="6">
        <v>0.22251503943517201</v>
      </c>
      <c r="C46">
        <v>114.64700000000001</v>
      </c>
      <c r="D46" s="6">
        <f t="shared" si="0"/>
        <v>0.17487894944751559</v>
      </c>
      <c r="E46" s="6">
        <f t="shared" si="1"/>
        <v>3.9769872278516609</v>
      </c>
      <c r="F46" s="6">
        <f t="shared" si="2"/>
        <v>0.64734381897566673</v>
      </c>
      <c r="G46" s="6">
        <f t="shared" si="3"/>
        <v>0.96330166918998872</v>
      </c>
      <c r="H46" s="8">
        <v>129.677970530658</v>
      </c>
      <c r="I46" s="8"/>
      <c r="J46" s="5"/>
      <c r="K46" s="4">
        <f t="shared" si="4"/>
        <v>25.463976264936576</v>
      </c>
      <c r="L46" s="7">
        <f t="shared" si="5"/>
        <v>89.282015778977126</v>
      </c>
      <c r="M46" s="7">
        <f t="shared" si="6"/>
        <v>772.63748627711402</v>
      </c>
      <c r="N46" s="7">
        <f t="shared" si="7"/>
        <v>82198.349206207349</v>
      </c>
      <c r="AG46" s="1"/>
    </row>
    <row r="47" spans="1:33" x14ac:dyDescent="0.25">
      <c r="A47" s="4">
        <v>0.36</v>
      </c>
      <c r="B47" s="6">
        <v>0.20737050785682301</v>
      </c>
      <c r="C47">
        <v>106.57599999999999</v>
      </c>
      <c r="D47" s="6">
        <f t="shared" si="0"/>
        <v>0.17746188566153506</v>
      </c>
      <c r="E47" s="6">
        <f t="shared" si="1"/>
        <v>4.0906154343617089</v>
      </c>
      <c r="F47" s="6">
        <f t="shared" si="2"/>
        <v>0.64333924525214325</v>
      </c>
      <c r="G47" s="6">
        <f t="shared" si="3"/>
        <v>0.95142025306620492</v>
      </c>
      <c r="H47" s="8">
        <v>198.968593933834</v>
      </c>
      <c r="I47" s="8"/>
      <c r="J47" s="5"/>
      <c r="K47" s="4">
        <f t="shared" si="4"/>
        <v>53.613384987808296</v>
      </c>
      <c r="L47" s="7">
        <f t="shared" si="5"/>
        <v>179.94626146715993</v>
      </c>
      <c r="M47" s="7">
        <f t="shared" si="6"/>
        <v>1541.0184149941824</v>
      </c>
      <c r="N47" s="7">
        <f t="shared" si="7"/>
        <v>148666.12752569249</v>
      </c>
      <c r="AG47" s="1"/>
    </row>
    <row r="48" spans="1:33" x14ac:dyDescent="0.25">
      <c r="A48" s="4">
        <v>0.37</v>
      </c>
      <c r="B48" s="6">
        <v>0.19222597627847399</v>
      </c>
      <c r="C48">
        <v>90.415999999999997</v>
      </c>
      <c r="D48" s="6">
        <f t="shared" si="0"/>
        <v>0.17979110040750634</v>
      </c>
      <c r="E48" s="6">
        <f t="shared" si="1"/>
        <v>4.2042436408717565</v>
      </c>
      <c r="F48" s="6">
        <f t="shared" si="2"/>
        <v>0.6388935668109087</v>
      </c>
      <c r="G48" s="6">
        <f t="shared" si="3"/>
        <v>0.93831645371191441</v>
      </c>
      <c r="H48" s="8">
        <v>262.79312200514897</v>
      </c>
      <c r="I48" s="8"/>
      <c r="J48" s="5"/>
      <c r="K48" s="4">
        <f t="shared" si="4"/>
        <v>82.487571986381056</v>
      </c>
      <c r="L48" s="7">
        <f t="shared" si="5"/>
        <v>241.08500077000696</v>
      </c>
      <c r="M48" s="7">
        <f t="shared" si="6"/>
        <v>2246.7295798402565</v>
      </c>
      <c r="N48" s="7">
        <f t="shared" si="7"/>
        <v>178852.3936706497</v>
      </c>
      <c r="AG48" s="1"/>
    </row>
    <row r="49" spans="1:33" x14ac:dyDescent="0.25">
      <c r="A49" s="4">
        <v>0.38</v>
      </c>
      <c r="B49" s="6">
        <v>0.17861167563432101</v>
      </c>
      <c r="C49">
        <v>84.179000000000002</v>
      </c>
      <c r="D49" s="6">
        <f t="shared" si="0"/>
        <v>0.18186539851132544</v>
      </c>
      <c r="E49" s="6">
        <f t="shared" si="1"/>
        <v>4.3178718473818032</v>
      </c>
      <c r="F49" s="6">
        <f t="shared" si="2"/>
        <v>0.63404578561278879</v>
      </c>
      <c r="G49" s="6">
        <f t="shared" si="3"/>
        <v>0.92413100674872917</v>
      </c>
      <c r="H49" s="8">
        <v>320.983853922516</v>
      </c>
      <c r="I49" s="8"/>
      <c r="J49" s="5"/>
      <c r="K49" s="4">
        <f t="shared" si="4"/>
        <v>108.71418666056898</v>
      </c>
      <c r="L49" s="7">
        <f t="shared" si="5"/>
        <v>302.68447107876011</v>
      </c>
      <c r="M49" s="7">
        <f t="shared" si="6"/>
        <v>2807.0693876421824</v>
      </c>
      <c r="N49" s="7">
        <f t="shared" si="7"/>
        <v>201801.31619077999</v>
      </c>
      <c r="AG49" s="1"/>
    </row>
    <row r="50" spans="1:33" x14ac:dyDescent="0.25">
      <c r="A50" s="4">
        <v>0.39</v>
      </c>
      <c r="B50" s="6">
        <v>0.16632223642827501</v>
      </c>
      <c r="C50">
        <v>80.984999999999999</v>
      </c>
      <c r="D50" s="6">
        <f t="shared" si="0"/>
        <v>0.18368436502980603</v>
      </c>
      <c r="E50" s="6">
        <f t="shared" si="1"/>
        <v>4.4315000538918508</v>
      </c>
      <c r="F50" s="6">
        <f t="shared" si="2"/>
        <v>0.6288323523248972</v>
      </c>
      <c r="G50" s="6">
        <f t="shared" si="3"/>
        <v>0.90899617604515659</v>
      </c>
      <c r="H50" s="8">
        <v>373.40998878425899</v>
      </c>
      <c r="I50" s="8"/>
      <c r="J50" s="5"/>
      <c r="K50" s="4">
        <f t="shared" si="4"/>
        <v>130.14182036192838</v>
      </c>
      <c r="L50" s="7">
        <f t="shared" si="5"/>
        <v>355.60335217024425</v>
      </c>
      <c r="M50" s="7">
        <f t="shared" si="6"/>
        <v>3187.1067271983779</v>
      </c>
      <c r="N50" s="7">
        <f t="shared" si="7"/>
        <v>213267.80839115978</v>
      </c>
      <c r="AG50" s="1"/>
    </row>
    <row r="51" spans="1:33" x14ac:dyDescent="0.25">
      <c r="A51" s="4">
        <v>0.4</v>
      </c>
      <c r="B51" s="6">
        <v>0.154097384686436</v>
      </c>
      <c r="C51">
        <v>74.394999999999996</v>
      </c>
      <c r="D51" s="6">
        <f t="shared" si="0"/>
        <v>0.18524834449660443</v>
      </c>
      <c r="E51" s="6">
        <f t="shared" si="1"/>
        <v>4.5451282604018983</v>
      </c>
      <c r="F51" s="6">
        <f t="shared" si="2"/>
        <v>0.62328732126790687</v>
      </c>
      <c r="G51" s="6">
        <f t="shared" si="3"/>
        <v>0.89303583659290819</v>
      </c>
      <c r="H51" s="8">
        <v>419.97790463896803</v>
      </c>
      <c r="I51" s="8"/>
      <c r="J51" s="5"/>
      <c r="K51" s="4">
        <f t="shared" si="4"/>
        <v>143.73154434055442</v>
      </c>
      <c r="L51" s="7">
        <f t="shared" si="5"/>
        <v>366.94798825892894</v>
      </c>
      <c r="M51" s="7">
        <f t="shared" si="6"/>
        <v>3340.2670919273296</v>
      </c>
      <c r="N51" s="7">
        <f t="shared" si="7"/>
        <v>198181.32015823663</v>
      </c>
      <c r="AG51" s="1"/>
    </row>
    <row r="52" spans="1:33" x14ac:dyDescent="0.25">
      <c r="A52" s="4">
        <v>0.41</v>
      </c>
      <c r="B52" s="6">
        <v>0.14349152538073401</v>
      </c>
      <c r="C52">
        <v>68.849999999999994</v>
      </c>
      <c r="D52" s="6">
        <f t="shared" si="0"/>
        <v>0.18655841811803012</v>
      </c>
      <c r="E52" s="6">
        <f t="shared" si="1"/>
        <v>4.6587564669119459</v>
      </c>
      <c r="F52" s="6">
        <f t="shared" si="2"/>
        <v>0.61744249673528107</v>
      </c>
      <c r="G52" s="6">
        <f t="shared" si="3"/>
        <v>0.87636562934989259</v>
      </c>
      <c r="H52" s="8">
        <v>460.63118769916002</v>
      </c>
      <c r="I52" s="8"/>
      <c r="J52" s="5"/>
      <c r="K52" s="4">
        <f t="shared" si="4"/>
        <v>152.05086117846639</v>
      </c>
      <c r="L52" s="7">
        <f t="shared" si="5"/>
        <v>364.35315120849356</v>
      </c>
      <c r="M52" s="7">
        <f t="shared" si="6"/>
        <v>3355.2884034176318</v>
      </c>
      <c r="N52" s="7">
        <f t="shared" si="7"/>
        <v>177420.77551049998</v>
      </c>
      <c r="AG52" s="1"/>
    </row>
    <row r="53" spans="1:33" x14ac:dyDescent="0.25">
      <c r="A53" s="4">
        <v>0.42</v>
      </c>
      <c r="B53" s="6">
        <v>0.13288566607503299</v>
      </c>
      <c r="C53">
        <v>60.637</v>
      </c>
      <c r="D53" s="6">
        <f t="shared" si="0"/>
        <v>0.18761637901926034</v>
      </c>
      <c r="E53" s="6">
        <f t="shared" si="1"/>
        <v>4.7723846734219935</v>
      </c>
      <c r="F53" s="6">
        <f t="shared" si="2"/>
        <v>0.61132757098909363</v>
      </c>
      <c r="G53" s="6">
        <f t="shared" si="3"/>
        <v>0.85909317263550966</v>
      </c>
      <c r="H53" s="8">
        <v>495.35041376455598</v>
      </c>
      <c r="I53" s="8"/>
      <c r="J53" s="5"/>
      <c r="K53" s="4">
        <f t="shared" si="4"/>
        <v>152.51860876760557</v>
      </c>
      <c r="L53" s="7">
        <f t="shared" si="5"/>
        <v>325.53826263927425</v>
      </c>
      <c r="M53" s="7">
        <f t="shared" si="6"/>
        <v>3197.8778482703547</v>
      </c>
      <c r="N53" s="7">
        <f t="shared" si="7"/>
        <v>143113.33835465176</v>
      </c>
      <c r="AG53" s="1"/>
    </row>
    <row r="54" spans="1:33" x14ac:dyDescent="0.25">
      <c r="A54" s="4">
        <v>0.43</v>
      </c>
      <c r="B54" s="6">
        <v>0.122447059649641</v>
      </c>
      <c r="C54">
        <v>52.774000000000001</v>
      </c>
      <c r="D54" s="6">
        <f t="shared" si="0"/>
        <v>0.18842470565583108</v>
      </c>
      <c r="E54" s="6">
        <f t="shared" si="1"/>
        <v>4.886012879932041</v>
      </c>
      <c r="F54" s="6">
        <f t="shared" si="2"/>
        <v>0.60497025427054618</v>
      </c>
      <c r="G54" s="6">
        <f t="shared" si="3"/>
        <v>0.84131831708021287</v>
      </c>
      <c r="H54" s="8">
        <v>524.152685618953</v>
      </c>
      <c r="I54" s="8"/>
      <c r="J54" s="5"/>
      <c r="K54" s="4">
        <f t="shared" si="4"/>
        <v>146.24736274825969</v>
      </c>
      <c r="L54" s="7">
        <f t="shared" si="5"/>
        <v>274.02093700128228</v>
      </c>
      <c r="M54" s="7">
        <f t="shared" si="6"/>
        <v>2915.6342354587987</v>
      </c>
      <c r="N54" s="7">
        <f t="shared" si="7"/>
        <v>108911.50080155158</v>
      </c>
      <c r="AG54" s="1"/>
    </row>
    <row r="55" spans="1:33" x14ac:dyDescent="0.25">
      <c r="A55" s="4">
        <v>0.44</v>
      </c>
      <c r="B55" s="6">
        <v>0.112150492102501</v>
      </c>
      <c r="C55">
        <v>46.322000000000003</v>
      </c>
      <c r="D55" s="6">
        <f t="shared" si="0"/>
        <v>0.18898653351756869</v>
      </c>
      <c r="E55" s="6">
        <f t="shared" si="1"/>
        <v>4.9996410864420886</v>
      </c>
      <c r="F55" s="6">
        <f t="shared" si="2"/>
        <v>0.59839639718310389</v>
      </c>
      <c r="G55" s="6">
        <f t="shared" si="3"/>
        <v>0.82313343320939103</v>
      </c>
      <c r="H55" s="8">
        <v>547.09093186502605</v>
      </c>
      <c r="I55" s="8"/>
      <c r="J55" s="5"/>
      <c r="K55" s="4">
        <f t="shared" si="4"/>
        <v>134.45690736902716</v>
      </c>
      <c r="L55" s="7">
        <f t="shared" si="5"/>
        <v>222.44986074394015</v>
      </c>
      <c r="M55" s="7">
        <f t="shared" si="6"/>
        <v>2550.7146898628562</v>
      </c>
      <c r="N55" s="7">
        <f t="shared" si="7"/>
        <v>80055.222540998846</v>
      </c>
      <c r="AG55" s="1"/>
    </row>
    <row r="56" spans="1:33" x14ac:dyDescent="0.25">
      <c r="A56" s="4">
        <v>0.45</v>
      </c>
      <c r="B56" s="6">
        <v>0.10186107338086201</v>
      </c>
      <c r="C56">
        <v>39.192999999999998</v>
      </c>
      <c r="D56" s="6">
        <f t="shared" si="0"/>
        <v>0.18930562526251396</v>
      </c>
      <c r="E56" s="6">
        <f t="shared" si="1"/>
        <v>5.1132692929521362</v>
      </c>
      <c r="F56" s="6">
        <f t="shared" si="2"/>
        <v>0.59163010581573838</v>
      </c>
      <c r="G56" s="6">
        <f t="shared" si="3"/>
        <v>0.80462372252567949</v>
      </c>
      <c r="H56" s="8">
        <v>564.25297431176398</v>
      </c>
      <c r="I56" s="8"/>
      <c r="J56" s="5"/>
      <c r="K56" s="4">
        <f t="shared" si="4"/>
        <v>118.3835200720364</v>
      </c>
      <c r="L56" s="7">
        <f t="shared" si="5"/>
        <v>166.27493835636193</v>
      </c>
      <c r="M56" s="7">
        <f t="shared" si="6"/>
        <v>2138.7000320940761</v>
      </c>
      <c r="N56" s="7">
        <f t="shared" si="7"/>
        <v>54268.02903692831</v>
      </c>
      <c r="AG56" s="1"/>
    </row>
    <row r="57" spans="1:33" x14ac:dyDescent="0.25">
      <c r="A57" s="4">
        <v>0.46</v>
      </c>
      <c r="B57" s="6">
        <v>9.1730146768292303E-2</v>
      </c>
      <c r="C57">
        <v>33.878</v>
      </c>
      <c r="D57" s="6">
        <f t="shared" si="0"/>
        <v>0.18938633942701091</v>
      </c>
      <c r="E57" s="6">
        <f t="shared" si="1"/>
        <v>5.2268974994621837</v>
      </c>
      <c r="F57" s="6">
        <f t="shared" si="2"/>
        <v>0.58469384997575702</v>
      </c>
      <c r="G57" s="6">
        <f t="shared" si="3"/>
        <v>0.78586754448286922</v>
      </c>
      <c r="H57" s="8">
        <v>575.76037261757597</v>
      </c>
      <c r="I57" s="8"/>
      <c r="J57" s="5"/>
      <c r="K57" s="4">
        <f t="shared" si="4"/>
        <v>100.0472182589324</v>
      </c>
      <c r="L57" s="7">
        <f t="shared" si="5"/>
        <v>121.56822655383513</v>
      </c>
      <c r="M57" s="7">
        <f t="shared" si="6"/>
        <v>1722.6871916569585</v>
      </c>
      <c r="N57" s="7">
        <f t="shared" si="7"/>
        <v>36043.162914758504</v>
      </c>
      <c r="AG57" s="1"/>
    </row>
    <row r="58" spans="1:33" x14ac:dyDescent="0.25">
      <c r="A58" s="4">
        <v>0.47</v>
      </c>
      <c r="B58" s="6">
        <v>8.1599220155722102E-2</v>
      </c>
      <c r="C58">
        <v>30.651</v>
      </c>
      <c r="D58" s="6">
        <f t="shared" si="0"/>
        <v>0.18923359786508909</v>
      </c>
      <c r="E58" s="6">
        <f t="shared" si="1"/>
        <v>5.3405257059722304</v>
      </c>
      <c r="F58" s="6">
        <f t="shared" si="2"/>
        <v>0.57760856489703272</v>
      </c>
      <c r="G58" s="6">
        <f t="shared" si="3"/>
        <v>0.76693675305251974</v>
      </c>
      <c r="H58" s="8">
        <v>581.76705640711396</v>
      </c>
      <c r="I58" s="8"/>
      <c r="J58" s="5"/>
      <c r="K58" s="4">
        <f t="shared" si="4"/>
        <v>80.698741043959913</v>
      </c>
      <c r="L58" s="7">
        <f t="shared" si="5"/>
        <v>88.574335079766868</v>
      </c>
      <c r="M58" s="7">
        <f t="shared" si="6"/>
        <v>1325.5294075235213</v>
      </c>
      <c r="N58" s="7">
        <f t="shared" si="7"/>
        <v>23897.535546256015</v>
      </c>
      <c r="AG58" s="1"/>
    </row>
    <row r="59" spans="1:33" x14ac:dyDescent="0.25">
      <c r="A59" s="4">
        <v>0.48</v>
      </c>
      <c r="B59" s="6">
        <v>7.2157701206947394E-2</v>
      </c>
      <c r="C59">
        <v>27.948</v>
      </c>
      <c r="D59" s="6">
        <f t="shared" si="0"/>
        <v>0.18885285207567196</v>
      </c>
      <c r="E59" s="6">
        <f t="shared" si="1"/>
        <v>5.454153912482278</v>
      </c>
      <c r="F59" s="6">
        <f t="shared" si="2"/>
        <v>0.57039374678172616</v>
      </c>
      <c r="G59" s="6">
        <f t="shared" si="3"/>
        <v>0.74789703770117055</v>
      </c>
      <c r="H59" s="8">
        <v>582.45775651067299</v>
      </c>
      <c r="I59" s="8"/>
      <c r="J59" s="5"/>
      <c r="K59" s="4">
        <f t="shared" si="4"/>
        <v>63.000114707344487</v>
      </c>
      <c r="L59" s="7">
        <f t="shared" si="5"/>
        <v>62.797039624329081</v>
      </c>
      <c r="M59" s="7">
        <f t="shared" si="6"/>
        <v>988.0476063195905</v>
      </c>
      <c r="N59" s="7">
        <f t="shared" si="7"/>
        <v>15445.864870536552</v>
      </c>
      <c r="AG59" s="1"/>
    </row>
    <row r="60" spans="1:33" x14ac:dyDescent="0.25">
      <c r="A60" s="4">
        <v>0.49</v>
      </c>
      <c r="B60" s="6">
        <v>6.3290452984270301E-2</v>
      </c>
      <c r="C60">
        <v>25.126999999999999</v>
      </c>
      <c r="D60" s="6">
        <f t="shared" si="0"/>
        <v>0.18825004858007044</v>
      </c>
      <c r="E60" s="6">
        <f t="shared" si="1"/>
        <v>5.5677821189923256</v>
      </c>
      <c r="F60" s="6">
        <f t="shared" si="2"/>
        <v>0.56306754252301849</v>
      </c>
      <c r="G60" s="6">
        <f t="shared" si="3"/>
        <v>0.72880826454778114</v>
      </c>
      <c r="H60" s="8">
        <v>578.04624831156696</v>
      </c>
      <c r="I60" s="8"/>
      <c r="J60" s="5"/>
      <c r="K60" s="4">
        <f t="shared" si="4"/>
        <v>47.432036946487713</v>
      </c>
      <c r="L60" s="7">
        <f t="shared" si="5"/>
        <v>42.235983279455475</v>
      </c>
      <c r="M60" s="7">
        <f t="shared" si="6"/>
        <v>710.93215797881066</v>
      </c>
      <c r="N60" s="7">
        <f t="shared" si="7"/>
        <v>9488.4522576300333</v>
      </c>
      <c r="AG60" s="1"/>
    </row>
    <row r="61" spans="1:33" x14ac:dyDescent="0.25">
      <c r="A61" s="4">
        <v>0.5</v>
      </c>
      <c r="B61" s="6">
        <v>5.4515647548508503E-2</v>
      </c>
      <c r="C61">
        <v>21.791</v>
      </c>
      <c r="D61" s="6">
        <f t="shared" si="0"/>
        <v>0.18743159351476354</v>
      </c>
      <c r="E61" s="6">
        <f t="shared" si="1"/>
        <v>5.6814103255023731</v>
      </c>
      <c r="F61" s="6">
        <f t="shared" si="2"/>
        <v>0.55564683394376624</v>
      </c>
      <c r="G61" s="6">
        <f t="shared" si="3"/>
        <v>0.70972481428009693</v>
      </c>
      <c r="H61" s="8">
        <v>568.77342141981603</v>
      </c>
      <c r="I61" s="8"/>
      <c r="J61" s="5"/>
      <c r="K61" s="4">
        <f t="shared" si="4"/>
        <v>33.775869092253636</v>
      </c>
      <c r="L61" s="7">
        <f t="shared" si="5"/>
        <v>25.856473274014391</v>
      </c>
      <c r="M61" s="7">
        <f t="shared" si="6"/>
        <v>484.28488822863648</v>
      </c>
      <c r="N61" s="7">
        <f t="shared" si="7"/>
        <v>5315.6705621649717</v>
      </c>
      <c r="AG61" s="1"/>
    </row>
    <row r="62" spans="1:33" x14ac:dyDescent="0.25">
      <c r="A62" s="4">
        <v>0.51</v>
      </c>
      <c r="B62" s="6">
        <v>4.7576139575637798E-2</v>
      </c>
      <c r="C62">
        <v>19.306999999999999</v>
      </c>
      <c r="D62" s="6">
        <f t="shared" si="0"/>
        <v>0.18640431660569745</v>
      </c>
      <c r="E62" s="6">
        <f t="shared" si="1"/>
        <v>5.7950385320124207</v>
      </c>
      <c r="F62" s="6">
        <f t="shared" si="2"/>
        <v>0.54814731687213492</v>
      </c>
      <c r="G62" s="6">
        <f t="shared" si="3"/>
        <v>0.69069591409501907</v>
      </c>
      <c r="H62" s="8">
        <v>554.90519101120003</v>
      </c>
      <c r="I62" s="8"/>
      <c r="J62" s="5"/>
      <c r="K62" s="4">
        <f t="shared" si="4"/>
        <v>24.217421724480083</v>
      </c>
      <c r="L62" s="7">
        <f t="shared" si="5"/>
        <v>16.246306101308093</v>
      </c>
      <c r="M62" s="7">
        <f t="shared" si="6"/>
        <v>332.49854415365974</v>
      </c>
      <c r="N62" s="7">
        <f t="shared" si="7"/>
        <v>3062.5156622536501</v>
      </c>
      <c r="AG62" s="1"/>
    </row>
    <row r="63" spans="1:33" x14ac:dyDescent="0.25">
      <c r="A63" s="4">
        <v>0.52</v>
      </c>
      <c r="B63" s="6">
        <v>4.06366316027671E-2</v>
      </c>
      <c r="C63">
        <v>17.161000000000001</v>
      </c>
      <c r="D63" s="6">
        <f t="shared" si="0"/>
        <v>0.18517543469032707</v>
      </c>
      <c r="E63" s="6">
        <f t="shared" si="1"/>
        <v>5.9086667385224683</v>
      </c>
      <c r="F63" s="6">
        <f t="shared" si="2"/>
        <v>0.54058357536065871</v>
      </c>
      <c r="G63" s="6">
        <f t="shared" si="3"/>
        <v>0.67176596150871715</v>
      </c>
      <c r="H63" s="8">
        <v>536.73026717169205</v>
      </c>
      <c r="I63" s="8"/>
      <c r="J63" s="5"/>
      <c r="K63" s="4">
        <f t="shared" si="4"/>
        <v>16.312267040866182</v>
      </c>
      <c r="L63" s="7">
        <f t="shared" si="5"/>
        <v>9.5989484510384013</v>
      </c>
      <c r="M63" s="7">
        <f t="shared" si="6"/>
        <v>214.67603501334926</v>
      </c>
      <c r="N63" s="7">
        <f t="shared" si="7"/>
        <v>1662.5018809080666</v>
      </c>
      <c r="AG63" s="1"/>
    </row>
    <row r="64" spans="1:33" x14ac:dyDescent="0.25">
      <c r="A64" s="4">
        <v>0.53</v>
      </c>
      <c r="B64" s="6">
        <v>3.4531678027802402E-2</v>
      </c>
      <c r="C64">
        <v>14.491</v>
      </c>
      <c r="D64" s="6">
        <f t="shared" si="0"/>
        <v>0.18375251495245731</v>
      </c>
      <c r="E64" s="6">
        <f t="shared" si="1"/>
        <v>6.0222949450325158</v>
      </c>
      <c r="F64" s="6">
        <f t="shared" si="2"/>
        <v>0.53296915134016387</v>
      </c>
      <c r="G64" s="6">
        <f t="shared" si="3"/>
        <v>0.65297483837190085</v>
      </c>
      <c r="H64" s="8">
        <v>514.55779946170105</v>
      </c>
      <c r="I64" s="8"/>
      <c r="J64" s="5"/>
      <c r="K64" s="4">
        <f t="shared" si="4"/>
        <v>10.660320954631713</v>
      </c>
      <c r="L64" s="7">
        <f t="shared" si="5"/>
        <v>5.2159716287133238</v>
      </c>
      <c r="M64" s="7">
        <f t="shared" si="6"/>
        <v>134.61597152214765</v>
      </c>
      <c r="N64" s="7">
        <f t="shared" si="7"/>
        <v>831.74048141054038</v>
      </c>
      <c r="AG64" s="1"/>
    </row>
    <row r="65" spans="1:33" x14ac:dyDescent="0.25">
      <c r="A65" s="4">
        <v>0.54</v>
      </c>
      <c r="B65" s="6">
        <v>2.91085721209496E-2</v>
      </c>
      <c r="C65">
        <v>13.119</v>
      </c>
      <c r="D65" s="6">
        <f t="shared" si="0"/>
        <v>0.1821434380326836</v>
      </c>
      <c r="E65" s="6">
        <f t="shared" si="1"/>
        <v>6.1359231515425634</v>
      </c>
      <c r="F65" s="6">
        <f t="shared" si="2"/>
        <v>0.52531660998498175</v>
      </c>
      <c r="G65" s="6">
        <f t="shared" si="3"/>
        <v>0.63435821383743562</v>
      </c>
      <c r="H65" s="8">
        <v>488.71491465672898</v>
      </c>
      <c r="I65" s="8"/>
      <c r="J65" s="5"/>
      <c r="K65" s="4">
        <f t="shared" si="4"/>
        <v>6.7139801097264042</v>
      </c>
      <c r="L65" s="7">
        <f t="shared" si="5"/>
        <v>2.9221859073952636</v>
      </c>
      <c r="M65" s="7">
        <f t="shared" si="6"/>
        <v>81.437067369893626</v>
      </c>
      <c r="N65" s="7">
        <f t="shared" si="7"/>
        <v>429.92430033408363</v>
      </c>
      <c r="AG65" s="1"/>
    </row>
    <row r="66" spans="1:33" x14ac:dyDescent="0.25">
      <c r="A66" s="4">
        <v>0.55000000000000004</v>
      </c>
      <c r="B66" s="6">
        <v>2.37470198861322E-2</v>
      </c>
      <c r="C66">
        <v>11.526999999999999</v>
      </c>
      <c r="D66" s="6">
        <f t="shared" si="0"/>
        <v>0.18035636117395915</v>
      </c>
      <c r="E66" s="6">
        <f t="shared" si="1"/>
        <v>6.249551358052611</v>
      </c>
      <c r="F66" s="6">
        <f t="shared" si="2"/>
        <v>0.51763760105096412</v>
      </c>
      <c r="G66" s="6">
        <f t="shared" si="3"/>
        <v>0.61594783537216291</v>
      </c>
      <c r="H66" s="8">
        <v>459.544166226291</v>
      </c>
      <c r="I66" s="8"/>
      <c r="J66" s="5"/>
      <c r="K66" s="4">
        <f t="shared" si="4"/>
        <v>3.8737864466798086</v>
      </c>
      <c r="L66" s="7">
        <f t="shared" si="5"/>
        <v>1.4524958409402939</v>
      </c>
      <c r="M66" s="7">
        <f t="shared" si="6"/>
        <v>45.181496652342226</v>
      </c>
      <c r="N66" s="7">
        <f t="shared" si="7"/>
        <v>197.58991425700739</v>
      </c>
      <c r="AG66" s="1"/>
    </row>
    <row r="67" spans="1:33" x14ac:dyDescent="0.25">
      <c r="A67" s="4">
        <v>0.56000000000000005</v>
      </c>
      <c r="B67" s="6">
        <v>1.94908223800484E-2</v>
      </c>
      <c r="C67">
        <v>9.9540000000000006</v>
      </c>
      <c r="D67" s="6">
        <f t="shared" si="0"/>
        <v>0.17839968155760494</v>
      </c>
      <c r="E67" s="6">
        <f t="shared" si="1"/>
        <v>6.3631795645626585</v>
      </c>
      <c r="F67" s="6">
        <f t="shared" si="2"/>
        <v>0.50994291643328415</v>
      </c>
      <c r="G67" s="6">
        <f t="shared" si="3"/>
        <v>0.59777180719227552</v>
      </c>
      <c r="H67" s="8">
        <v>427.40091457763702</v>
      </c>
      <c r="I67" s="8"/>
      <c r="J67" s="5"/>
      <c r="K67" s="4">
        <f t="shared" si="4"/>
        <v>2.2086117154320357</v>
      </c>
      <c r="L67" s="7">
        <f t="shared" si="5"/>
        <v>0.69968917928375385</v>
      </c>
      <c r="M67" s="7">
        <f t="shared" si="6"/>
        <v>24.797167684377378</v>
      </c>
      <c r="N67" s="7">
        <f t="shared" si="7"/>
        <v>88.200403554376379</v>
      </c>
      <c r="AG67" s="1"/>
    </row>
    <row r="68" spans="1:33" x14ac:dyDescent="0.25">
      <c r="A68" s="4">
        <v>0.56999999999999995</v>
      </c>
      <c r="B68" s="6">
        <v>1.5234624873964601E-2</v>
      </c>
      <c r="C68">
        <v>8.1349999999999998</v>
      </c>
      <c r="D68" s="6">
        <f t="shared" si="0"/>
        <v>0.17628199997999922</v>
      </c>
      <c r="E68" s="6">
        <f t="shared" si="1"/>
        <v>6.4768077710727052</v>
      </c>
      <c r="F68" s="6">
        <f t="shared" si="2"/>
        <v>0.50224254417686343</v>
      </c>
      <c r="G68" s="6">
        <f t="shared" si="3"/>
        <v>0.5798548557399239</v>
      </c>
      <c r="H68" s="8">
        <v>392.65065741235298</v>
      </c>
      <c r="I68" s="8"/>
      <c r="J68" s="5"/>
      <c r="K68" s="4">
        <f t="shared" si="4"/>
        <v>1.111967581461643</v>
      </c>
      <c r="L68" s="7">
        <f t="shared" si="5"/>
        <v>0.28110309115648746</v>
      </c>
      <c r="M68" s="7">
        <f t="shared" si="6"/>
        <v>12.031361732162695</v>
      </c>
      <c r="N68" s="7">
        <f t="shared" si="7"/>
        <v>32.90871604215517</v>
      </c>
      <c r="AG68" s="1"/>
    </row>
    <row r="69" spans="1:33" x14ac:dyDescent="0.25">
      <c r="A69" s="4">
        <v>0.57999999999999996</v>
      </c>
      <c r="B69" s="6">
        <v>1.16925529841063E-2</v>
      </c>
      <c r="C69">
        <v>7.1280000000000001</v>
      </c>
      <c r="D69" s="6">
        <f t="shared" si="0"/>
        <v>0.17401208501431506</v>
      </c>
      <c r="E69" s="6">
        <f t="shared" si="1"/>
        <v>6.5904359775827528</v>
      </c>
      <c r="F69" s="6">
        <f t="shared" si="2"/>
        <v>0.4945457191586769</v>
      </c>
      <c r="G69" s="6">
        <f t="shared" si="3"/>
        <v>0.56221858201527375</v>
      </c>
      <c r="H69" s="8">
        <v>355.666329720862</v>
      </c>
      <c r="I69" s="8"/>
      <c r="J69" s="5"/>
      <c r="K69" s="4">
        <f t="shared" si="4"/>
        <v>0.52367642264522063</v>
      </c>
      <c r="L69" s="7">
        <f t="shared" si="5"/>
        <v>0.11302890851552268</v>
      </c>
      <c r="M69" s="7">
        <f t="shared" si="6"/>
        <v>5.4665659337690347</v>
      </c>
      <c r="N69" s="7">
        <f t="shared" si="7"/>
        <v>12.31665204946122</v>
      </c>
      <c r="AG69" s="1"/>
    </row>
    <row r="70" spans="1:33" x14ac:dyDescent="0.25">
      <c r="A70" s="4">
        <v>0.59</v>
      </c>
      <c r="B70" s="6">
        <v>8.7227274489717101E-3</v>
      </c>
      <c r="C70">
        <v>6.1470000000000002</v>
      </c>
      <c r="D70" s="6">
        <f t="shared" si="0"/>
        <v>0.17159883779509216</v>
      </c>
      <c r="E70" s="6">
        <f t="shared" si="1"/>
        <v>6.7040641840928004</v>
      </c>
      <c r="F70" s="6">
        <f t="shared" si="2"/>
        <v>0.48686097064814393</v>
      </c>
      <c r="G70" s="6">
        <f t="shared" si="3"/>
        <v>0.5448817007390212</v>
      </c>
      <c r="H70" s="8">
        <v>316.82559297185901</v>
      </c>
      <c r="I70" s="8"/>
      <c r="J70" s="5"/>
      <c r="K70" s="4">
        <f t="shared" si="4"/>
        <v>0.224891894189193</v>
      </c>
      <c r="L70" s="7">
        <f t="shared" si="5"/>
        <v>4.0706681556495525E-2</v>
      </c>
      <c r="M70" s="7">
        <f t="shared" si="6"/>
        <v>2.2675118418387061</v>
      </c>
      <c r="N70" s="7">
        <f t="shared" si="7"/>
        <v>4.1382547535757261</v>
      </c>
      <c r="AG70" s="1"/>
    </row>
    <row r="71" spans="1:33" x14ac:dyDescent="0.25">
      <c r="A71" s="4">
        <v>0.6</v>
      </c>
      <c r="B71" s="6">
        <v>5.8491013234779898E-3</v>
      </c>
      <c r="C71">
        <v>5.35</v>
      </c>
      <c r="D71" s="6">
        <f t="shared" si="0"/>
        <v>0.16905125755620881</v>
      </c>
      <c r="E71" s="6">
        <f t="shared" si="1"/>
        <v>6.8176923906028479</v>
      </c>
      <c r="F71" s="6">
        <f t="shared" si="2"/>
        <v>0.47919616693939593</v>
      </c>
      <c r="G71" s="6">
        <f t="shared" si="3"/>
        <v>0.52786026645085693</v>
      </c>
      <c r="H71" s="8">
        <v>276.50813294147298</v>
      </c>
      <c r="I71" s="8"/>
      <c r="J71" s="5"/>
      <c r="K71" s="4">
        <f t="shared" si="4"/>
        <v>7.4753394837198353E-2</v>
      </c>
      <c r="L71" s="7">
        <f t="shared" si="5"/>
        <v>1.1429349519280997E-2</v>
      </c>
      <c r="M71" s="7">
        <f t="shared" si="6"/>
        <v>0.7288397561176726</v>
      </c>
      <c r="N71" s="7">
        <f t="shared" si="7"/>
        <v>1.0864851166025071</v>
      </c>
      <c r="AG71" s="1"/>
    </row>
    <row r="72" spans="1:33" x14ac:dyDescent="0.25">
      <c r="A72" s="4">
        <v>0.61</v>
      </c>
      <c r="B72" s="6">
        <v>4.5510077514355199E-3</v>
      </c>
      <c r="C72">
        <v>4.931</v>
      </c>
      <c r="D72" s="6">
        <f t="shared" si="0"/>
        <v>0.16637840804503973</v>
      </c>
      <c r="E72" s="6">
        <f t="shared" si="1"/>
        <v>6.9313205971128955</v>
      </c>
      <c r="F72" s="6">
        <f t="shared" si="2"/>
        <v>0.47155855723737822</v>
      </c>
      <c r="G72" s="6">
        <f t="shared" si="3"/>
        <v>0.51116788675399694</v>
      </c>
      <c r="H72" s="8">
        <v>235.09298537230899</v>
      </c>
      <c r="I72" s="8"/>
      <c r="J72" s="5"/>
      <c r="K72" s="4">
        <f t="shared" si="4"/>
        <v>3.1687532451996583E-2</v>
      </c>
      <c r="L72" s="7">
        <f t="shared" si="5"/>
        <v>4.3253111327329445E-3</v>
      </c>
      <c r="M72" s="7">
        <f t="shared" si="6"/>
        <v>0.29910358386693398</v>
      </c>
      <c r="N72" s="7">
        <f t="shared" si="7"/>
        <v>0.38537518278638155</v>
      </c>
      <c r="AG72" s="1"/>
    </row>
    <row r="73" spans="1:33" x14ac:dyDescent="0.25">
      <c r="A73" s="4">
        <v>0.62</v>
      </c>
      <c r="B73" s="6">
        <v>3.2529141793930499E-3</v>
      </c>
      <c r="C73">
        <v>4.12</v>
      </c>
      <c r="D73" s="6">
        <f t="shared" si="0"/>
        <v>0.16358938492732056</v>
      </c>
      <c r="E73" s="6">
        <f t="shared" si="1"/>
        <v>7.0449488036229431</v>
      </c>
      <c r="F73" s="6">
        <f t="shared" si="2"/>
        <v>0.46395481096854974</v>
      </c>
      <c r="G73" s="6">
        <f t="shared" si="3"/>
        <v>0.49481592299874233</v>
      </c>
      <c r="H73" s="8">
        <v>192.955908258401</v>
      </c>
      <c r="I73" s="8"/>
      <c r="J73" s="5"/>
      <c r="K73" s="4">
        <f t="shared" si="4"/>
        <v>1.0543179787649353E-2</v>
      </c>
      <c r="L73" s="7">
        <f t="shared" si="5"/>
        <v>1.1624628095202115E-3</v>
      </c>
      <c r="M73" s="7">
        <f t="shared" si="6"/>
        <v>9.6460321834335214E-2</v>
      </c>
      <c r="N73" s="7">
        <f t="shared" si="7"/>
        <v>9.7304574048999545E-2</v>
      </c>
      <c r="AG73" s="1"/>
    </row>
    <row r="74" spans="1:33" x14ac:dyDescent="0.25">
      <c r="A74" s="4">
        <v>0.63</v>
      </c>
      <c r="B74" s="6">
        <v>2.9246547403296401E-3</v>
      </c>
      <c r="C74">
        <v>3.875</v>
      </c>
      <c r="D74" s="6">
        <f t="shared" si="0"/>
        <v>0.16069328428856713</v>
      </c>
      <c r="E74" s="6">
        <f t="shared" si="1"/>
        <v>7.1585770101329897</v>
      </c>
      <c r="F74" s="6">
        <f t="shared" si="2"/>
        <v>0.45639105467636604</v>
      </c>
      <c r="G74" s="6">
        <f t="shared" si="3"/>
        <v>0.47881367876244446</v>
      </c>
      <c r="H74" s="8">
        <v>150.46681902230799</v>
      </c>
      <c r="I74" s="8"/>
      <c r="J74" s="5"/>
      <c r="K74" s="4">
        <f t="shared" si="4"/>
        <v>5.0006463548536752E-3</v>
      </c>
      <c r="L74" s="7">
        <f t="shared" si="5"/>
        <v>5.0037235030809092E-4</v>
      </c>
      <c r="M74" s="7">
        <f t="shared" si="6"/>
        <v>4.4398038754919107E-2</v>
      </c>
      <c r="N74" s="7">
        <f t="shared" si="7"/>
        <v>3.944287747468906E-2</v>
      </c>
      <c r="AG74" s="1"/>
    </row>
  </sheetData>
  <hyperlinks>
    <hyperlink ref="T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7"/>
  <sheetViews>
    <sheetView workbookViewId="0">
      <selection activeCell="I8" sqref="I8"/>
    </sheetView>
  </sheetViews>
  <sheetFormatPr defaultRowHeight="15" x14ac:dyDescent="0.25"/>
  <sheetData>
    <row r="2" spans="1:13" x14ac:dyDescent="0.25">
      <c r="A2" t="s">
        <v>11</v>
      </c>
      <c r="B2">
        <v>0.01</v>
      </c>
      <c r="E2" t="s">
        <v>12</v>
      </c>
      <c r="G2" t="s">
        <v>13</v>
      </c>
      <c r="H2">
        <v>400</v>
      </c>
      <c r="I2" t="s">
        <v>14</v>
      </c>
      <c r="L2" t="s">
        <v>15</v>
      </c>
      <c r="M2">
        <v>1.5</v>
      </c>
    </row>
    <row r="3" spans="1:13" x14ac:dyDescent="0.25">
      <c r="D3">
        <f>MAX(D6:D247)</f>
        <v>0.43499973589191449</v>
      </c>
      <c r="G3" t="s">
        <v>16</v>
      </c>
      <c r="H3">
        <v>500</v>
      </c>
      <c r="I3" t="s">
        <v>17</v>
      </c>
      <c r="L3" t="s">
        <v>18</v>
      </c>
      <c r="M3">
        <v>0.98</v>
      </c>
    </row>
    <row r="4" spans="1:13" x14ac:dyDescent="0.25">
      <c r="G4" t="s">
        <v>19</v>
      </c>
      <c r="H4">
        <v>305</v>
      </c>
      <c r="I4" t="s">
        <v>20</v>
      </c>
      <c r="L4" t="s">
        <v>21</v>
      </c>
      <c r="M4">
        <v>0.68</v>
      </c>
    </row>
    <row r="5" spans="1:13" x14ac:dyDescent="0.25">
      <c r="B5" t="s">
        <v>22</v>
      </c>
      <c r="C5" t="s">
        <v>23</v>
      </c>
      <c r="D5" t="s">
        <v>24</v>
      </c>
      <c r="E5" t="s">
        <v>25</v>
      </c>
      <c r="G5" t="s">
        <v>26</v>
      </c>
      <c r="H5">
        <f>H2*H3*PI() / (H4*180)</f>
        <v>11.444781980290685</v>
      </c>
    </row>
    <row r="6" spans="1:13" x14ac:dyDescent="0.25">
      <c r="B6">
        <v>0</v>
      </c>
      <c r="C6">
        <f>B6*$H$5</f>
        <v>0</v>
      </c>
      <c r="D6">
        <f>(C6^$M$2 * EXP(-1*$M$3*C6^$M$4))</f>
        <v>0</v>
      </c>
      <c r="E6">
        <f>(D6/$D$3)^2</f>
        <v>0</v>
      </c>
    </row>
    <row r="7" spans="1:13" x14ac:dyDescent="0.25">
      <c r="B7">
        <f>B6+$B$2</f>
        <v>0.01</v>
      </c>
      <c r="C7">
        <f t="shared" ref="C7:C70" si="0">B7*$H$5</f>
        <v>0.11444781980290686</v>
      </c>
      <c r="D7">
        <f t="shared" ref="D7:D70" si="1">(C7^$M$2 * EXP(-1*$M$3*C7^$M$4))^2</f>
        <v>9.5694267292398359E-4</v>
      </c>
      <c r="E7">
        <f t="shared" ref="E7:E70" si="2">(D7/$D$3)^2</f>
        <v>4.8394260337534922E-6</v>
      </c>
    </row>
    <row r="8" spans="1:13" x14ac:dyDescent="0.25">
      <c r="B8">
        <f t="shared" ref="B8:B71" si="3">B7+$B$2</f>
        <v>0.02</v>
      </c>
      <c r="C8">
        <f t="shared" si="0"/>
        <v>0.22889563960581372</v>
      </c>
      <c r="D8">
        <f t="shared" si="1"/>
        <v>5.8424741784306533E-3</v>
      </c>
      <c r="E8">
        <f t="shared" si="2"/>
        <v>1.8039131179736209E-4</v>
      </c>
    </row>
    <row r="9" spans="1:13" x14ac:dyDescent="0.25">
      <c r="B9">
        <f t="shared" si="3"/>
        <v>0.03</v>
      </c>
      <c r="C9">
        <f t="shared" si="0"/>
        <v>0.34334345940872052</v>
      </c>
      <c r="D9">
        <f t="shared" si="1"/>
        <v>1.5693450555744941E-2</v>
      </c>
      <c r="E9">
        <f t="shared" si="2"/>
        <v>1.301544137437272E-3</v>
      </c>
    </row>
    <row r="10" spans="1:13" x14ac:dyDescent="0.25">
      <c r="B10">
        <f t="shared" si="3"/>
        <v>0.04</v>
      </c>
      <c r="C10">
        <f t="shared" si="0"/>
        <v>0.45779127921162743</v>
      </c>
      <c r="D10">
        <f t="shared" si="1"/>
        <v>3.0313009466929528E-2</v>
      </c>
      <c r="E10">
        <f t="shared" si="2"/>
        <v>4.8560161645038753E-3</v>
      </c>
    </row>
    <row r="11" spans="1:13" x14ac:dyDescent="0.25">
      <c r="B11">
        <f t="shared" si="3"/>
        <v>0.05</v>
      </c>
      <c r="C11">
        <f t="shared" si="0"/>
        <v>0.57223909901453429</v>
      </c>
      <c r="D11">
        <f t="shared" si="1"/>
        <v>4.9019681691136248E-2</v>
      </c>
      <c r="E11">
        <f t="shared" si="2"/>
        <v>1.269880888337155E-2</v>
      </c>
    </row>
    <row r="12" spans="1:13" x14ac:dyDescent="0.25">
      <c r="B12">
        <f t="shared" si="3"/>
        <v>6.0000000000000005E-2</v>
      </c>
      <c r="C12">
        <f t="shared" si="0"/>
        <v>0.68668691881744115</v>
      </c>
      <c r="D12">
        <f t="shared" si="1"/>
        <v>7.0965497938637989E-2</v>
      </c>
      <c r="E12">
        <f t="shared" si="2"/>
        <v>2.6614390344683943E-2</v>
      </c>
    </row>
    <row r="13" spans="1:13" x14ac:dyDescent="0.25">
      <c r="B13">
        <f t="shared" si="3"/>
        <v>7.0000000000000007E-2</v>
      </c>
      <c r="C13">
        <f t="shared" si="0"/>
        <v>0.80113473862034801</v>
      </c>
      <c r="D13">
        <f t="shared" si="1"/>
        <v>9.5287065971868382E-2</v>
      </c>
      <c r="E13">
        <f t="shared" si="2"/>
        <v>4.7983278989750022E-2</v>
      </c>
    </row>
    <row r="14" spans="1:13" x14ac:dyDescent="0.25">
      <c r="B14">
        <f t="shared" si="3"/>
        <v>0.08</v>
      </c>
      <c r="C14">
        <f t="shared" si="0"/>
        <v>0.91558255842325487</v>
      </c>
      <c r="D14">
        <f t="shared" si="1"/>
        <v>0.1211781369111079</v>
      </c>
      <c r="E14">
        <f t="shared" si="2"/>
        <v>7.7601578523290124E-2</v>
      </c>
    </row>
    <row r="15" spans="1:13" x14ac:dyDescent="0.25">
      <c r="B15">
        <f t="shared" si="3"/>
        <v>0.09</v>
      </c>
      <c r="C15">
        <f t="shared" si="0"/>
        <v>1.0300303782261615</v>
      </c>
      <c r="D15">
        <f t="shared" si="1"/>
        <v>0.14792205667653299</v>
      </c>
      <c r="E15">
        <f t="shared" si="2"/>
        <v>0.11563462238732237</v>
      </c>
    </row>
    <row r="16" spans="1:13" x14ac:dyDescent="0.25">
      <c r="B16">
        <f t="shared" si="3"/>
        <v>9.9999999999999992E-2</v>
      </c>
      <c r="C16">
        <f t="shared" si="0"/>
        <v>1.1444781980290684</v>
      </c>
      <c r="D16">
        <f t="shared" si="1"/>
        <v>0.17490293719777175</v>
      </c>
      <c r="E16">
        <f t="shared" si="2"/>
        <v>0.16166507906901229</v>
      </c>
    </row>
    <row r="17" spans="2:5" x14ac:dyDescent="0.25">
      <c r="B17">
        <f t="shared" si="3"/>
        <v>0.10999999999999999</v>
      </c>
      <c r="C17">
        <f t="shared" si="0"/>
        <v>1.2589260178319752</v>
      </c>
      <c r="D17">
        <f t="shared" si="1"/>
        <v>0.2016054751495886</v>
      </c>
      <c r="E17">
        <f t="shared" si="2"/>
        <v>0.21479623181330776</v>
      </c>
    </row>
    <row r="18" spans="2:5" x14ac:dyDescent="0.25">
      <c r="B18">
        <f t="shared" si="3"/>
        <v>0.11999999999999998</v>
      </c>
      <c r="C18">
        <f t="shared" si="0"/>
        <v>1.3733738376348821</v>
      </c>
      <c r="D18">
        <f t="shared" si="1"/>
        <v>0.22760888510698873</v>
      </c>
      <c r="E18">
        <f t="shared" si="2"/>
        <v>0.27377919136993861</v>
      </c>
    </row>
    <row r="19" spans="2:5" x14ac:dyDescent="0.25">
      <c r="B19">
        <f t="shared" si="3"/>
        <v>0.12999999999999998</v>
      </c>
      <c r="C19">
        <f t="shared" si="0"/>
        <v>1.4878216574377887</v>
      </c>
      <c r="D19">
        <f t="shared" si="1"/>
        <v>0.25257803228614739</v>
      </c>
      <c r="E19">
        <f t="shared" si="2"/>
        <v>0.33714223733677179</v>
      </c>
    </row>
    <row r="20" spans="2:5" x14ac:dyDescent="0.25">
      <c r="B20">
        <f t="shared" si="3"/>
        <v>0.13999999999999999</v>
      </c>
      <c r="C20">
        <f t="shared" si="0"/>
        <v>1.6022694772406958</v>
      </c>
      <c r="D20">
        <f t="shared" si="1"/>
        <v>0.27625352062096226</v>
      </c>
      <c r="E20">
        <f t="shared" si="2"/>
        <v>0.40330876113266978</v>
      </c>
    </row>
    <row r="21" spans="2:5" x14ac:dyDescent="0.25">
      <c r="B21">
        <f t="shared" si="3"/>
        <v>0.15</v>
      </c>
      <c r="C21">
        <f t="shared" si="0"/>
        <v>1.7167172970436027</v>
      </c>
      <c r="D21">
        <f t="shared" si="1"/>
        <v>0.2984417267333026</v>
      </c>
      <c r="E21">
        <f t="shared" si="2"/>
        <v>0.47069664372778036</v>
      </c>
    </row>
    <row r="22" spans="2:5" x14ac:dyDescent="0.25">
      <c r="B22">
        <f t="shared" si="3"/>
        <v>0.16</v>
      </c>
      <c r="C22">
        <f t="shared" si="0"/>
        <v>1.8311651168465097</v>
      </c>
      <c r="D22">
        <f t="shared" si="1"/>
        <v>0.31900532104204771</v>
      </c>
      <c r="E22">
        <f t="shared" si="2"/>
        <v>0.5377963716461589</v>
      </c>
    </row>
    <row r="23" spans="2:5" x14ac:dyDescent="0.25">
      <c r="B23">
        <f t="shared" si="3"/>
        <v>0.17</v>
      </c>
      <c r="C23">
        <f t="shared" si="0"/>
        <v>1.9456129366494166</v>
      </c>
      <c r="D23">
        <f t="shared" si="1"/>
        <v>0.33785455065647213</v>
      </c>
      <c r="E23">
        <f t="shared" si="2"/>
        <v>0.60322809356796059</v>
      </c>
    </row>
    <row r="24" spans="2:5" x14ac:dyDescent="0.25">
      <c r="B24">
        <f t="shared" si="3"/>
        <v>0.18000000000000002</v>
      </c>
      <c r="C24">
        <f t="shared" si="0"/>
        <v>2.0600607564523234</v>
      </c>
      <c r="D24">
        <f t="shared" si="1"/>
        <v>0.35493940040277128</v>
      </c>
      <c r="E24">
        <f t="shared" si="2"/>
        <v>0.66577952668558715</v>
      </c>
    </row>
    <row r="25" spans="2:5" x14ac:dyDescent="0.25">
      <c r="B25">
        <f t="shared" si="3"/>
        <v>0.19000000000000003</v>
      </c>
      <c r="C25">
        <f t="shared" si="0"/>
        <v>2.1745085762552305</v>
      </c>
      <c r="D25">
        <f t="shared" si="1"/>
        <v>0.3702426553717531</v>
      </c>
      <c r="E25">
        <f t="shared" si="2"/>
        <v>0.7244274821577561</v>
      </c>
    </row>
    <row r="26" spans="2:5" x14ac:dyDescent="0.25">
      <c r="B26">
        <f t="shared" si="3"/>
        <v>0.20000000000000004</v>
      </c>
      <c r="C26">
        <f t="shared" si="0"/>
        <v>2.2889563960581376</v>
      </c>
      <c r="D26">
        <f t="shared" si="1"/>
        <v>0.38377383528254688</v>
      </c>
      <c r="E26">
        <f t="shared" si="2"/>
        <v>0.77834607208951401</v>
      </c>
    </row>
    <row r="27" spans="2:5" x14ac:dyDescent="0.25">
      <c r="B27">
        <f t="shared" si="3"/>
        <v>0.21000000000000005</v>
      </c>
      <c r="C27">
        <f t="shared" si="0"/>
        <v>2.4034042158610442</v>
      </c>
      <c r="D27">
        <f t="shared" si="1"/>
        <v>0.39556394231929703</v>
      </c>
      <c r="E27">
        <f t="shared" si="2"/>
        <v>0.82690459751265377</v>
      </c>
    </row>
    <row r="28" spans="2:5" x14ac:dyDescent="0.25">
      <c r="B28">
        <f t="shared" si="3"/>
        <v>0.22000000000000006</v>
      </c>
      <c r="C28">
        <f t="shared" si="0"/>
        <v>2.5178520356639513</v>
      </c>
      <c r="D28">
        <f t="shared" si="1"/>
        <v>0.40566095043775813</v>
      </c>
      <c r="E28">
        <f t="shared" si="2"/>
        <v>0.86965784930530943</v>
      </c>
    </row>
    <row r="29" spans="2:5" x14ac:dyDescent="0.25">
      <c r="B29">
        <f t="shared" si="3"/>
        <v>0.23000000000000007</v>
      </c>
      <c r="C29">
        <f t="shared" si="0"/>
        <v>2.6322998554668584</v>
      </c>
      <c r="D29">
        <f t="shared" si="1"/>
        <v>0.41412595956014137</v>
      </c>
      <c r="E29">
        <f t="shared" si="2"/>
        <v>0.90633118579953864</v>
      </c>
    </row>
    <row r="30" spans="2:5" x14ac:dyDescent="0.25">
      <c r="B30">
        <f t="shared" si="3"/>
        <v>0.24000000000000007</v>
      </c>
      <c r="C30">
        <f t="shared" si="0"/>
        <v>2.746747675269765</v>
      </c>
      <c r="D30">
        <f t="shared" si="1"/>
        <v>0.42102993888327589</v>
      </c>
      <c r="E30">
        <f t="shared" si="2"/>
        <v>0.93680235005334955</v>
      </c>
    </row>
    <row r="31" spans="2:5" x14ac:dyDescent="0.25">
      <c r="B31">
        <f t="shared" si="3"/>
        <v>0.25000000000000006</v>
      </c>
      <c r="C31">
        <f t="shared" si="0"/>
        <v>2.8611954950726717</v>
      </c>
      <c r="D31">
        <f t="shared" si="1"/>
        <v>0.42645098739306903</v>
      </c>
      <c r="E31">
        <f t="shared" si="2"/>
        <v>0.96108159852055897</v>
      </c>
    </row>
    <row r="32" spans="2:5" x14ac:dyDescent="0.25">
      <c r="B32">
        <f t="shared" si="3"/>
        <v>0.26000000000000006</v>
      </c>
      <c r="C32">
        <f t="shared" si="0"/>
        <v>2.9756433148755788</v>
      </c>
      <c r="D32">
        <f t="shared" si="1"/>
        <v>0.43047204514875947</v>
      </c>
      <c r="E32">
        <f t="shared" si="2"/>
        <v>0.97929135510747956</v>
      </c>
    </row>
    <row r="33" spans="2:5" x14ac:dyDescent="0.25">
      <c r="B33">
        <f t="shared" si="3"/>
        <v>0.27000000000000007</v>
      </c>
      <c r="C33">
        <f t="shared" si="0"/>
        <v>3.0900911346784858</v>
      </c>
      <c r="D33">
        <f t="shared" si="1"/>
        <v>0.43317899506570406</v>
      </c>
      <c r="E33">
        <f t="shared" si="2"/>
        <v>0.99164629208948774</v>
      </c>
    </row>
    <row r="34" spans="2:5" x14ac:dyDescent="0.25">
      <c r="B34">
        <f t="shared" si="3"/>
        <v>0.28000000000000008</v>
      </c>
      <c r="C34">
        <f t="shared" si="0"/>
        <v>3.2045389544813929</v>
      </c>
      <c r="D34">
        <f t="shared" si="1"/>
        <v>0.43465910122994289</v>
      </c>
      <c r="E34">
        <f t="shared" si="2"/>
        <v>0.99843447586877898</v>
      </c>
    </row>
    <row r="35" spans="2:5" x14ac:dyDescent="0.25">
      <c r="B35">
        <f t="shared" si="3"/>
        <v>0.29000000000000009</v>
      </c>
      <c r="C35">
        <f t="shared" si="0"/>
        <v>3.3189867742842996</v>
      </c>
      <c r="D35">
        <f t="shared" si="1"/>
        <v>0.43499973589191449</v>
      </c>
      <c r="E35">
        <f t="shared" si="2"/>
        <v>1</v>
      </c>
    </row>
    <row r="36" spans="2:5" x14ac:dyDescent="0.25">
      <c r="B36">
        <f t="shared" si="3"/>
        <v>0.3000000000000001</v>
      </c>
      <c r="C36">
        <f t="shared" si="0"/>
        <v>3.4334345940872066</v>
      </c>
      <c r="D36">
        <f t="shared" si="1"/>
        <v>0.43428735302556398</v>
      </c>
      <c r="E36">
        <f t="shared" si="2"/>
        <v>0.9967273564272543</v>
      </c>
    </row>
    <row r="37" spans="2:5" x14ac:dyDescent="0.25">
      <c r="B37">
        <f t="shared" si="3"/>
        <v>0.31000000000000011</v>
      </c>
      <c r="C37">
        <f t="shared" si="0"/>
        <v>3.5478824138901137</v>
      </c>
      <c r="D37">
        <f t="shared" si="1"/>
        <v>0.43260667160971028</v>
      </c>
      <c r="E37">
        <f t="shared" si="2"/>
        <v>0.98902766322652425</v>
      </c>
    </row>
    <row r="38" spans="2:5" x14ac:dyDescent="0.25">
      <c r="B38">
        <f t="shared" si="3"/>
        <v>0.32000000000000012</v>
      </c>
      <c r="C38">
        <f t="shared" si="0"/>
        <v>3.6623302336930204</v>
      </c>
      <c r="D38">
        <f t="shared" si="1"/>
        <v>0.43004003655571177</v>
      </c>
      <c r="E38">
        <f t="shared" si="2"/>
        <v>0.97732676763157134</v>
      </c>
    </row>
    <row r="39" spans="2:5" x14ac:dyDescent="0.25">
      <c r="B39">
        <f t="shared" si="3"/>
        <v>0.33000000000000013</v>
      </c>
      <c r="C39">
        <f t="shared" si="0"/>
        <v>3.7767780534959274</v>
      </c>
      <c r="D39">
        <f t="shared" si="1"/>
        <v>0.42666692946955875</v>
      </c>
      <c r="E39">
        <f t="shared" si="2"/>
        <v>0.96205517113601435</v>
      </c>
    </row>
    <row r="40" spans="2:5" x14ac:dyDescent="0.25">
      <c r="B40">
        <f t="shared" si="3"/>
        <v>0.34000000000000014</v>
      </c>
      <c r="C40">
        <f t="shared" si="0"/>
        <v>3.8912258732988345</v>
      </c>
      <c r="D40">
        <f t="shared" si="1"/>
        <v>0.42256360521863723</v>
      </c>
      <c r="E40">
        <f t="shared" si="2"/>
        <v>0.94363967382323333</v>
      </c>
    </row>
    <row r="41" spans="2:5" x14ac:dyDescent="0.25">
      <c r="B41">
        <f t="shared" si="3"/>
        <v>0.35000000000000014</v>
      </c>
      <c r="C41">
        <f t="shared" si="0"/>
        <v>4.0056736931017412</v>
      </c>
      <c r="D41">
        <f t="shared" si="1"/>
        <v>0.41780283360647164</v>
      </c>
      <c r="E41">
        <f t="shared" si="2"/>
        <v>0.922496603172408</v>
      </c>
    </row>
    <row r="42" spans="2:5" x14ac:dyDescent="0.25">
      <c r="B42">
        <f t="shared" si="3"/>
        <v>0.36000000000000015</v>
      </c>
      <c r="C42">
        <f t="shared" si="0"/>
        <v>4.1201215129046487</v>
      </c>
      <c r="D42">
        <f t="shared" si="1"/>
        <v>0.41245372838100514</v>
      </c>
      <c r="E42">
        <f t="shared" si="2"/>
        <v>0.89902647445247363</v>
      </c>
    </row>
    <row r="43" spans="2:5" x14ac:dyDescent="0.25">
      <c r="B43">
        <f t="shared" si="3"/>
        <v>0.37000000000000016</v>
      </c>
      <c r="C43">
        <f t="shared" si="0"/>
        <v>4.2345693327075553</v>
      </c>
      <c r="D43">
        <f t="shared" si="1"/>
        <v>0.40658164835347549</v>
      </c>
      <c r="E43">
        <f t="shared" si="2"/>
        <v>0.8736099221067225</v>
      </c>
    </row>
    <row r="44" spans="2:5" x14ac:dyDescent="0.25">
      <c r="B44">
        <f t="shared" si="3"/>
        <v>0.38000000000000017</v>
      </c>
      <c r="C44">
        <f t="shared" si="0"/>
        <v>4.3490171525104619</v>
      </c>
      <c r="D44">
        <f t="shared" si="1"/>
        <v>0.40024815762517624</v>
      </c>
      <c r="E44">
        <f t="shared" si="2"/>
        <v>0.84660474149861731</v>
      </c>
    </row>
    <row r="45" spans="2:5" x14ac:dyDescent="0.25">
      <c r="B45">
        <f t="shared" si="3"/>
        <v>0.39000000000000018</v>
      </c>
      <c r="C45">
        <f t="shared" si="0"/>
        <v>4.4634649723133695</v>
      </c>
      <c r="D45">
        <f t="shared" si="1"/>
        <v>0.39351103384573138</v>
      </c>
      <c r="E45">
        <f t="shared" si="2"/>
        <v>0.81834388581030759</v>
      </c>
    </row>
    <row r="46" spans="2:5" x14ac:dyDescent="0.25">
      <c r="B46">
        <f t="shared" si="3"/>
        <v>0.40000000000000019</v>
      </c>
      <c r="C46">
        <f t="shared" si="0"/>
        <v>4.5779127921162761</v>
      </c>
      <c r="D46">
        <f t="shared" si="1"/>
        <v>0.38642431509376024</v>
      </c>
      <c r="E46">
        <f t="shared" si="2"/>
        <v>0.78913427199467301</v>
      </c>
    </row>
    <row r="47" spans="2:5" x14ac:dyDescent="0.25">
      <c r="B47">
        <f t="shared" si="3"/>
        <v>0.4100000000000002</v>
      </c>
      <c r="C47">
        <f t="shared" si="0"/>
        <v>4.6923606119191827</v>
      </c>
      <c r="D47">
        <f t="shared" si="1"/>
        <v>0.37903837741058466</v>
      </c>
      <c r="E47">
        <f t="shared" si="2"/>
        <v>0.75925626110381883</v>
      </c>
    </row>
    <row r="48" spans="2:5" x14ac:dyDescent="0.25">
      <c r="B48">
        <f t="shared" si="3"/>
        <v>0.42000000000000021</v>
      </c>
      <c r="C48">
        <f t="shared" si="0"/>
        <v>4.8068084317220903</v>
      </c>
      <c r="D48">
        <f t="shared" si="1"/>
        <v>0.37140003625848067</v>
      </c>
      <c r="E48">
        <f t="shared" si="2"/>
        <v>0.7289636910010735</v>
      </c>
    </row>
    <row r="49" spans="2:5" x14ac:dyDescent="0.25">
      <c r="B49">
        <f t="shared" si="3"/>
        <v>0.43000000000000022</v>
      </c>
      <c r="C49">
        <f t="shared" si="0"/>
        <v>4.9212562515249969</v>
      </c>
      <c r="D49">
        <f t="shared" si="1"/>
        <v>0.3635526662424059</v>
      </c>
      <c r="E49">
        <f t="shared" si="2"/>
        <v>0.69848435262508191</v>
      </c>
    </row>
    <row r="50" spans="2:5" x14ac:dyDescent="0.25">
      <c r="B50">
        <f t="shared" si="3"/>
        <v>0.44000000000000022</v>
      </c>
      <c r="C50">
        <f t="shared" si="0"/>
        <v>5.0357040713279035</v>
      </c>
      <c r="D50">
        <f t="shared" si="1"/>
        <v>0.35553633435064413</v>
      </c>
      <c r="E50">
        <f t="shared" si="2"/>
        <v>0.66802081404298552</v>
      </c>
    </row>
    <row r="51" spans="2:5" x14ac:dyDescent="0.25">
      <c r="B51">
        <f t="shared" si="3"/>
        <v>0.45000000000000023</v>
      </c>
      <c r="C51">
        <f t="shared" si="0"/>
        <v>5.1501518911308111</v>
      </c>
      <c r="D51">
        <f t="shared" si="1"/>
        <v>0.34738794275545787</v>
      </c>
      <c r="E51">
        <f t="shared" si="2"/>
        <v>0.63775150910588974</v>
      </c>
    </row>
    <row r="52" spans="2:5" x14ac:dyDescent="0.25">
      <c r="B52">
        <f t="shared" si="3"/>
        <v>0.46000000000000024</v>
      </c>
      <c r="C52">
        <f t="shared" si="0"/>
        <v>5.2645997109337177</v>
      </c>
      <c r="D52">
        <f t="shared" si="1"/>
        <v>0.33914137788695614</v>
      </c>
      <c r="E52">
        <f t="shared" si="2"/>
        <v>0.60783201933695918</v>
      </c>
    </row>
    <row r="53" spans="2:5" x14ac:dyDescent="0.25">
      <c r="B53">
        <f t="shared" si="3"/>
        <v>0.47000000000000025</v>
      </c>
      <c r="C53">
        <f t="shared" si="0"/>
        <v>5.3790475307366252</v>
      </c>
      <c r="D53">
        <f t="shared" si="1"/>
        <v>0.33082766306745387</v>
      </c>
      <c r="E53">
        <f t="shared" si="2"/>
        <v>0.57839648857776238</v>
      </c>
    </row>
    <row r="54" spans="2:5" x14ac:dyDescent="0.25">
      <c r="B54">
        <f t="shared" si="3"/>
        <v>0.48000000000000026</v>
      </c>
      <c r="C54">
        <f t="shared" si="0"/>
        <v>5.4934953505395319</v>
      </c>
      <c r="D54">
        <f t="shared" si="1"/>
        <v>0.32247511248284222</v>
      </c>
      <c r="E54">
        <f t="shared" si="2"/>
        <v>0.54955911980551997</v>
      </c>
    </row>
    <row r="55" spans="2:5" x14ac:dyDescent="0.25">
      <c r="B55">
        <f t="shared" si="3"/>
        <v>0.49000000000000027</v>
      </c>
      <c r="C55">
        <f t="shared" si="0"/>
        <v>5.6079431703424385</v>
      </c>
      <c r="D55">
        <f t="shared" si="1"/>
        <v>0.31410948468364763</v>
      </c>
      <c r="E55">
        <f t="shared" si="2"/>
        <v>0.52141571238463269</v>
      </c>
    </row>
    <row r="56" spans="2:5" x14ac:dyDescent="0.25">
      <c r="B56">
        <f t="shared" si="3"/>
        <v>0.50000000000000022</v>
      </c>
      <c r="C56">
        <f t="shared" si="0"/>
        <v>5.7223909901453451</v>
      </c>
      <c r="D56">
        <f t="shared" si="1"/>
        <v>0.30575413416161179</v>
      </c>
      <c r="E56">
        <f t="shared" si="2"/>
        <v>0.49404520584300465</v>
      </c>
    </row>
    <row r="57" spans="2:5" x14ac:dyDescent="0.25">
      <c r="B57">
        <f t="shared" si="3"/>
        <v>0.51000000000000023</v>
      </c>
      <c r="C57">
        <f t="shared" si="0"/>
        <v>5.8368388099482518</v>
      </c>
      <c r="D57">
        <f t="shared" si="1"/>
        <v>0.29743015984655874</v>
      </c>
      <c r="E57">
        <f t="shared" si="2"/>
        <v>0.46751120310874422</v>
      </c>
    </row>
    <row r="58" spans="2:5" x14ac:dyDescent="0.25">
      <c r="B58">
        <f t="shared" si="3"/>
        <v>0.52000000000000024</v>
      </c>
      <c r="C58">
        <f t="shared" si="0"/>
        <v>5.9512866297511593</v>
      </c>
      <c r="D58">
        <f t="shared" si="1"/>
        <v>0.2891565496206619</v>
      </c>
      <c r="E58">
        <f t="shared" si="2"/>
        <v>0.44186345206628891</v>
      </c>
    </row>
    <row r="59" spans="2:5" x14ac:dyDescent="0.25">
      <c r="B59">
        <f t="shared" si="3"/>
        <v>0.53000000000000025</v>
      </c>
      <c r="C59">
        <f t="shared" si="0"/>
        <v>6.0657344495540659</v>
      </c>
      <c r="D59">
        <f t="shared" si="1"/>
        <v>0.28095032015955429</v>
      </c>
      <c r="E59">
        <f t="shared" si="2"/>
        <v>0.41713926936451201</v>
      </c>
    </row>
    <row r="60" spans="2:5" x14ac:dyDescent="0.25">
      <c r="B60">
        <f t="shared" si="3"/>
        <v>0.54000000000000026</v>
      </c>
      <c r="C60">
        <f t="shared" si="0"/>
        <v>6.1801822693569726</v>
      </c>
      <c r="D60">
        <f t="shared" si="1"/>
        <v>0.27282665158778424</v>
      </c>
      <c r="E60">
        <f t="shared" si="2"/>
        <v>0.39336489471060176</v>
      </c>
    </row>
    <row r="61" spans="2:5" x14ac:dyDescent="0.25">
      <c r="B61">
        <f t="shared" si="3"/>
        <v>0.55000000000000027</v>
      </c>
      <c r="C61">
        <f t="shared" si="0"/>
        <v>6.2946300891598801</v>
      </c>
      <c r="D61">
        <f t="shared" si="1"/>
        <v>0.26479901658476673</v>
      </c>
      <c r="E61">
        <f t="shared" si="2"/>
        <v>0.37055676749138411</v>
      </c>
    </row>
    <row r="62" spans="2:5" x14ac:dyDescent="0.25">
      <c r="B62">
        <f t="shared" si="3"/>
        <v>0.56000000000000028</v>
      </c>
      <c r="C62">
        <f t="shared" si="0"/>
        <v>6.4090779089627867</v>
      </c>
      <c r="D62">
        <f t="shared" si="1"/>
        <v>0.25687930370096118</v>
      </c>
      <c r="E62">
        <f t="shared" si="2"/>
        <v>0.34872272055644188</v>
      </c>
    </row>
    <row r="63" spans="2:5" x14ac:dyDescent="0.25">
      <c r="B63">
        <f t="shared" si="3"/>
        <v>0.57000000000000028</v>
      </c>
      <c r="C63">
        <f t="shared" si="0"/>
        <v>6.5235257287656934</v>
      </c>
      <c r="D63">
        <f t="shared" si="1"/>
        <v>0.24907793474609402</v>
      </c>
      <c r="E63">
        <f t="shared" si="2"/>
        <v>0.32786308844910111</v>
      </c>
    </row>
    <row r="64" spans="2:5" x14ac:dyDescent="0.25">
      <c r="B64">
        <f t="shared" si="3"/>
        <v>0.58000000000000029</v>
      </c>
      <c r="C64">
        <f t="shared" si="0"/>
        <v>6.6379735485686009</v>
      </c>
      <c r="D64">
        <f t="shared" si="1"/>
        <v>0.24140397619510007</v>
      </c>
      <c r="E64">
        <f t="shared" si="2"/>
        <v>0.30797172935230382</v>
      </c>
    </row>
    <row r="65" spans="2:5" x14ac:dyDescent="0.25">
      <c r="B65">
        <f t="shared" si="3"/>
        <v>0.5900000000000003</v>
      </c>
      <c r="C65">
        <f t="shared" si="0"/>
        <v>6.7524213683715075</v>
      </c>
      <c r="D65">
        <f t="shared" si="1"/>
        <v>0.23386524462573707</v>
      </c>
      <c r="E65">
        <f t="shared" si="2"/>
        <v>0.28903696159082809</v>
      </c>
    </row>
    <row r="66" spans="2:5" x14ac:dyDescent="0.25">
      <c r="B66">
        <f t="shared" si="3"/>
        <v>0.60000000000000031</v>
      </c>
      <c r="C66">
        <f t="shared" si="0"/>
        <v>6.8668691881744142</v>
      </c>
      <c r="D66">
        <f t="shared" si="1"/>
        <v>0.22646840625689296</v>
      </c>
      <c r="E66">
        <f t="shared" si="2"/>
        <v>0.27104241675797497</v>
      </c>
    </row>
    <row r="67" spans="2:5" x14ac:dyDescent="0.25">
      <c r="B67">
        <f t="shared" si="3"/>
        <v>0.61000000000000032</v>
      </c>
      <c r="C67">
        <f t="shared" si="0"/>
        <v>6.9813170079773217</v>
      </c>
      <c r="D67">
        <f t="shared" si="1"/>
        <v>0.21921907070052027</v>
      </c>
      <c r="E67">
        <f t="shared" si="2"/>
        <v>0.25396781246659195</v>
      </c>
    </row>
    <row r="68" spans="2:5" x14ac:dyDescent="0.25">
      <c r="B68">
        <f t="shared" si="3"/>
        <v>0.62000000000000033</v>
      </c>
      <c r="C68">
        <f t="shared" si="0"/>
        <v>7.0957648277802283</v>
      </c>
      <c r="D68">
        <f t="shared" si="1"/>
        <v>0.21212187907455982</v>
      </c>
      <c r="E68">
        <f t="shared" si="2"/>
        <v>0.23778964840793998</v>
      </c>
    </row>
    <row r="69" spans="2:5" x14ac:dyDescent="0.25">
      <c r="B69">
        <f t="shared" si="3"/>
        <v>0.63000000000000034</v>
      </c>
      <c r="C69">
        <f t="shared" si="0"/>
        <v>7.210212647583135</v>
      </c>
      <c r="D69">
        <f t="shared" si="1"/>
        <v>0.20518058665068981</v>
      </c>
      <c r="E69">
        <f t="shared" si="2"/>
        <v>0.22248182987899773</v>
      </c>
    </row>
    <row r="70" spans="2:5" x14ac:dyDescent="0.25">
      <c r="B70">
        <f t="shared" si="3"/>
        <v>0.64000000000000035</v>
      </c>
      <c r="C70">
        <f t="shared" si="0"/>
        <v>7.3246604673860425</v>
      </c>
      <c r="D70">
        <f t="shared" si="1"/>
        <v>0.19839814023054533</v>
      </c>
      <c r="E70">
        <f t="shared" si="2"/>
        <v>0.20801622324561478</v>
      </c>
    </row>
    <row r="71" spans="2:5" x14ac:dyDescent="0.25">
      <c r="B71">
        <f t="shared" si="3"/>
        <v>0.65000000000000036</v>
      </c>
      <c r="C71">
        <f t="shared" ref="C71:C134" si="4">B71*$H$5</f>
        <v>7.4391082871889491</v>
      </c>
      <c r="D71">
        <f t="shared" ref="D71:D134" si="5">(C71^$M$2 * EXP(-1*$M$3*C71^$M$4))^2</f>
        <v>0.19177675045822296</v>
      </c>
      <c r="E71">
        <f t="shared" ref="E71:E134" si="6">(D71/$D$3)^2</f>
        <v>0.19436314797678217</v>
      </c>
    </row>
    <row r="72" spans="2:5" x14ac:dyDescent="0.25">
      <c r="B72">
        <f t="shared" ref="B72:B135" si="7">B71+$B$2</f>
        <v>0.66000000000000036</v>
      </c>
      <c r="C72">
        <f t="shared" si="4"/>
        <v>7.5535561069918566</v>
      </c>
      <c r="D72">
        <f t="shared" si="5"/>
        <v>0.1853179592864565</v>
      </c>
      <c r="E72">
        <f t="shared" si="6"/>
        <v>0.18149180994154829</v>
      </c>
    </row>
    <row r="73" spans="2:5" x14ac:dyDescent="0.25">
      <c r="B73">
        <f t="shared" si="7"/>
        <v>0.67000000000000037</v>
      </c>
      <c r="C73">
        <f t="shared" si="4"/>
        <v>7.6680039267947633</v>
      </c>
      <c r="D73">
        <f t="shared" si="5"/>
        <v>0.17902270281950078</v>
      </c>
      <c r="E73">
        <f t="shared" si="6"/>
        <v>0.16937068062767643</v>
      </c>
    </row>
    <row r="74" spans="2:5" x14ac:dyDescent="0.25">
      <c r="B74">
        <f t="shared" si="7"/>
        <v>0.68000000000000038</v>
      </c>
      <c r="C74">
        <f t="shared" si="4"/>
        <v>7.7824517465976699</v>
      </c>
      <c r="D74">
        <f t="shared" si="5"/>
        <v>0.17289136975829147</v>
      </c>
      <c r="E74">
        <f t="shared" si="6"/>
        <v>0.15796782683996366</v>
      </c>
    </row>
    <row r="75" spans="2:5" x14ac:dyDescent="0.25">
      <c r="B75">
        <f t="shared" si="7"/>
        <v>0.69000000000000039</v>
      </c>
      <c r="C75">
        <f t="shared" si="4"/>
        <v>7.8968995664005774</v>
      </c>
      <c r="D75">
        <f t="shared" si="5"/>
        <v>0.16692385567334808</v>
      </c>
      <c r="E75">
        <f t="shared" si="6"/>
        <v>0.14725119528258782</v>
      </c>
    </row>
    <row r="76" spans="2:5" x14ac:dyDescent="0.25">
      <c r="B76">
        <f t="shared" si="7"/>
        <v>0.7000000000000004</v>
      </c>
      <c r="C76">
        <f t="shared" si="4"/>
        <v>8.0113473862034841</v>
      </c>
      <c r="D76">
        <f t="shared" si="5"/>
        <v>0.16111961332869848</v>
      </c>
      <c r="E76">
        <f t="shared" si="6"/>
        <v>0.13718885623790048</v>
      </c>
    </row>
    <row r="77" spans="2:5" x14ac:dyDescent="0.25">
      <c r="B77">
        <f t="shared" si="7"/>
        <v>0.71000000000000041</v>
      </c>
      <c r="C77">
        <f t="shared" si="4"/>
        <v>8.1257952060063907</v>
      </c>
      <c r="D77">
        <f t="shared" si="5"/>
        <v>0.15547769927623933</v>
      </c>
      <c r="E77">
        <f t="shared" si="6"/>
        <v>0.12774921033518433</v>
      </c>
    </row>
    <row r="78" spans="2:5" x14ac:dyDescent="0.25">
      <c r="B78">
        <f t="shared" si="7"/>
        <v>0.72000000000000042</v>
      </c>
      <c r="C78">
        <f t="shared" si="4"/>
        <v>8.2402430258092974</v>
      </c>
      <c r="D78">
        <f t="shared" si="5"/>
        <v>0.14999681693474362</v>
      </c>
      <c r="E78">
        <f t="shared" si="6"/>
        <v>0.11890116216644959</v>
      </c>
    </row>
    <row r="79" spans="2:5" x14ac:dyDescent="0.25">
      <c r="B79">
        <f t="shared" si="7"/>
        <v>0.73000000000000043</v>
      </c>
      <c r="C79">
        <f t="shared" si="4"/>
        <v>8.3546908456122058</v>
      </c>
      <c r="D79">
        <f t="shared" si="5"/>
        <v>0.14467535636150688</v>
      </c>
      <c r="E79">
        <f t="shared" si="6"/>
        <v>0.11061426426004521</v>
      </c>
    </row>
    <row r="80" spans="2:5" x14ac:dyDescent="0.25">
      <c r="B80">
        <f t="shared" si="7"/>
        <v>0.74000000000000044</v>
      </c>
      <c r="C80">
        <f t="shared" si="4"/>
        <v>8.4691386654151124</v>
      </c>
      <c r="D80">
        <f t="shared" si="5"/>
        <v>0.13951143091761758</v>
      </c>
      <c r="E80">
        <f t="shared" si="6"/>
        <v>0.10285883467281505</v>
      </c>
    </row>
    <row r="81" spans="2:5" x14ac:dyDescent="0.25">
      <c r="B81">
        <f t="shared" si="7"/>
        <v>0.75000000000000044</v>
      </c>
      <c r="C81">
        <f t="shared" si="4"/>
        <v>8.583586485218019</v>
      </c>
      <c r="D81">
        <f t="shared" si="5"/>
        <v>0.13450291102028256</v>
      </c>
      <c r="E81">
        <f t="shared" si="6"/>
        <v>9.5606051212638266E-2</v>
      </c>
    </row>
    <row r="82" spans="2:5" x14ac:dyDescent="0.25">
      <c r="B82">
        <f t="shared" si="7"/>
        <v>0.76000000000000045</v>
      </c>
      <c r="C82">
        <f t="shared" si="4"/>
        <v>8.6980343050209257</v>
      </c>
      <c r="D82">
        <f t="shared" si="5"/>
        <v>0.12964745516766946</v>
      </c>
      <c r="E82">
        <f t="shared" si="6"/>
        <v>8.882802505916422E-2</v>
      </c>
    </row>
    <row r="83" spans="2:5" x14ac:dyDescent="0.25">
      <c r="B83">
        <f t="shared" si="7"/>
        <v>0.77000000000000046</v>
      </c>
      <c r="C83">
        <f t="shared" si="4"/>
        <v>8.8124821248238323</v>
      </c>
      <c r="D83">
        <f t="shared" si="5"/>
        <v>0.12494253841355707</v>
      </c>
      <c r="E83">
        <f t="shared" si="6"/>
        <v>8.2497856314349069E-2</v>
      </c>
    </row>
    <row r="84" spans="2:5" x14ac:dyDescent="0.25">
      <c r="B84">
        <f t="shared" si="7"/>
        <v>0.78000000000000047</v>
      </c>
      <c r="C84">
        <f t="shared" si="4"/>
        <v>8.9269299446267389</v>
      </c>
      <c r="D84">
        <f t="shared" si="5"/>
        <v>0.12038547846074057</v>
      </c>
      <c r="E84">
        <f t="shared" si="6"/>
        <v>7.6589673788000676E-2</v>
      </c>
    </row>
    <row r="85" spans="2:5" x14ac:dyDescent="0.25">
      <c r="B85">
        <f t="shared" si="7"/>
        <v>0.79000000000000048</v>
      </c>
      <c r="C85">
        <f t="shared" si="4"/>
        <v>9.0413777644296474</v>
      </c>
      <c r="D85">
        <f t="shared" si="5"/>
        <v>0.11597345953382633</v>
      </c>
      <c r="E85">
        <f t="shared" si="6"/>
        <v>7.1078661108573499E-2</v>
      </c>
    </row>
    <row r="86" spans="2:5" x14ac:dyDescent="0.25">
      <c r="B86">
        <f t="shared" si="7"/>
        <v>0.80000000000000049</v>
      </c>
      <c r="C86">
        <f t="shared" si="4"/>
        <v>9.155825584232554</v>
      </c>
      <c r="D86">
        <f t="shared" si="5"/>
        <v>0.11170355418375942</v>
      </c>
      <c r="E86">
        <f t="shared" si="6"/>
        <v>6.5941071046771868E-2</v>
      </c>
    </row>
    <row r="87" spans="2:5" x14ac:dyDescent="0.25">
      <c r="B87">
        <f t="shared" si="7"/>
        <v>0.8100000000000005</v>
      </c>
      <c r="C87">
        <f t="shared" si="4"/>
        <v>9.2702734040354606</v>
      </c>
      <c r="D87">
        <f t="shared" si="5"/>
        <v>0.10757274316826623</v>
      </c>
      <c r="E87">
        <f t="shared" si="6"/>
        <v>6.1154229749745513E-2</v>
      </c>
    </row>
    <row r="88" spans="2:5" x14ac:dyDescent="0.25">
      <c r="B88">
        <f t="shared" si="7"/>
        <v>0.82000000000000051</v>
      </c>
      <c r="C88">
        <f t="shared" si="4"/>
        <v>9.3847212238383673</v>
      </c>
      <c r="D88">
        <f t="shared" si="5"/>
        <v>0.10357793354443581</v>
      </c>
      <c r="E88">
        <f t="shared" si="6"/>
        <v>5.669653240704238E-2</v>
      </c>
    </row>
    <row r="89" spans="2:5" x14ac:dyDescent="0.25">
      <c r="B89">
        <f t="shared" si="7"/>
        <v>0.83000000000000052</v>
      </c>
      <c r="C89">
        <f t="shared" si="4"/>
        <v>9.4991690436412739</v>
      </c>
      <c r="D89">
        <f t="shared" si="5"/>
        <v>9.971597510187237E-2</v>
      </c>
      <c r="E89">
        <f t="shared" si="6"/>
        <v>5.2547431705900094E-2</v>
      </c>
    </row>
    <row r="90" spans="2:5" x14ac:dyDescent="0.25">
      <c r="B90">
        <f t="shared" si="7"/>
        <v>0.84000000000000052</v>
      </c>
      <c r="C90">
        <f t="shared" si="4"/>
        <v>9.6136168634441805</v>
      </c>
      <c r="D90">
        <f t="shared" si="5"/>
        <v>9.5983675257354045E-2</v>
      </c>
      <c r="E90">
        <f t="shared" si="6"/>
        <v>4.868742028278919E-2</v>
      </c>
    </row>
    <row r="91" spans="2:5" x14ac:dyDescent="0.25">
      <c r="B91">
        <f t="shared" si="7"/>
        <v>0.85000000000000053</v>
      </c>
      <c r="C91">
        <f t="shared" si="4"/>
        <v>9.728064683247089</v>
      </c>
      <c r="D91">
        <f t="shared" si="5"/>
        <v>9.2377812524670713E-2</v>
      </c>
      <c r="E91">
        <f t="shared" si="6"/>
        <v>4.5098008239880354E-2</v>
      </c>
    </row>
    <row r="92" spans="2:5" x14ac:dyDescent="0.25">
      <c r="B92">
        <f t="shared" si="7"/>
        <v>0.86000000000000054</v>
      </c>
      <c r="C92">
        <f t="shared" si="4"/>
        <v>9.8425125030499956</v>
      </c>
      <c r="D92">
        <f t="shared" si="5"/>
        <v>8.8895148666351856E-2</v>
      </c>
      <c r="E92">
        <f t="shared" si="6"/>
        <v>4.1761696668851434E-2</v>
      </c>
    </row>
    <row r="93" spans="2:5" x14ac:dyDescent="0.25">
      <c r="B93">
        <f t="shared" si="7"/>
        <v>0.87000000000000055</v>
      </c>
      <c r="C93">
        <f t="shared" si="4"/>
        <v>9.9569603228529022</v>
      </c>
      <c r="D93">
        <f t="shared" si="5"/>
        <v>8.5532439627331786E-2</v>
      </c>
      <c r="E93">
        <f t="shared" si="6"/>
        <v>3.8661948009577132E-2</v>
      </c>
    </row>
    <row r="94" spans="2:5" x14ac:dyDescent="0.25">
      <c r="B94">
        <f t="shared" si="7"/>
        <v>0.88000000000000056</v>
      </c>
      <c r="C94">
        <f t="shared" si="4"/>
        <v>10.071408142655809</v>
      </c>
      <c r="D94">
        <f t="shared" si="5"/>
        <v>8.2286445344217488E-2</v>
      </c>
      <c r="E94">
        <f t="shared" si="6"/>
        <v>3.5783153967097615E-2</v>
      </c>
    </row>
    <row r="95" spans="2:5" x14ac:dyDescent="0.25">
      <c r="B95">
        <f t="shared" si="7"/>
        <v>0.89000000000000057</v>
      </c>
      <c r="C95">
        <f t="shared" si="4"/>
        <v>10.185855962458715</v>
      </c>
      <c r="D95">
        <f t="shared" si="5"/>
        <v>7.9153938517774927E-2</v>
      </c>
      <c r="E95">
        <f t="shared" si="6"/>
        <v>3.3110601616223541E-2</v>
      </c>
    </row>
    <row r="96" spans="2:5" x14ac:dyDescent="0.25">
      <c r="B96">
        <f t="shared" si="7"/>
        <v>0.90000000000000058</v>
      </c>
      <c r="C96">
        <f t="shared" si="4"/>
        <v>10.300303782261624</v>
      </c>
      <c r="D96">
        <f t="shared" si="5"/>
        <v>7.6131712430471468E-2</v>
      </c>
      <c r="E96">
        <f t="shared" si="6"/>
        <v>3.0630438238463401E-2</v>
      </c>
    </row>
    <row r="97" spans="2:5" x14ac:dyDescent="0.25">
      <c r="B97">
        <f t="shared" si="7"/>
        <v>0.91000000000000059</v>
      </c>
      <c r="C97">
        <f t="shared" si="4"/>
        <v>10.414751602064531</v>
      </c>
      <c r="D97">
        <f t="shared" si="5"/>
        <v>7.3216587885458817E-2</v>
      </c>
      <c r="E97">
        <f t="shared" si="6"/>
        <v>2.8329635360030379E-2</v>
      </c>
    </row>
    <row r="98" spans="2:5" x14ac:dyDescent="0.25">
      <c r="B98">
        <f t="shared" si="7"/>
        <v>0.9200000000000006</v>
      </c>
      <c r="C98">
        <f t="shared" si="4"/>
        <v>10.529199421867437</v>
      </c>
      <c r="D98">
        <f t="shared" si="5"/>
        <v>7.0405419338199021E-2</v>
      </c>
      <c r="E98">
        <f t="shared" si="6"/>
        <v>2.6195952391784842E-2</v>
      </c>
    </row>
    <row r="99" spans="2:5" x14ac:dyDescent="0.25">
      <c r="B99">
        <f t="shared" si="7"/>
        <v>0.9300000000000006</v>
      </c>
      <c r="C99">
        <f t="shared" si="4"/>
        <v>10.643647241670344</v>
      </c>
      <c r="D99">
        <f t="shared" si="5"/>
        <v>6.7695100287057025E-2</v>
      </c>
      <c r="E99">
        <f t="shared" si="6"/>
        <v>2.4217900211481857E-2</v>
      </c>
    </row>
    <row r="100" spans="2:5" x14ac:dyDescent="0.25">
      <c r="B100">
        <f t="shared" si="7"/>
        <v>0.94000000000000061</v>
      </c>
      <c r="C100">
        <f t="shared" si="4"/>
        <v>10.75809506147325</v>
      </c>
      <c r="D100">
        <f t="shared" si="5"/>
        <v>6.5082567984571765E-2</v>
      </c>
      <c r="E100">
        <f t="shared" si="6"/>
        <v>2.238470497497062E-2</v>
      </c>
    </row>
    <row r="101" spans="2:5" x14ac:dyDescent="0.25">
      <c r="B101">
        <f t="shared" si="7"/>
        <v>0.95000000000000062</v>
      </c>
      <c r="C101">
        <f t="shared" si="4"/>
        <v>10.872542881276157</v>
      </c>
      <c r="D101">
        <f t="shared" si="5"/>
        <v>6.2564807526771293E-2</v>
      </c>
      <c r="E101">
        <f t="shared" si="6"/>
        <v>2.0686272395448593E-2</v>
      </c>
    </row>
    <row r="102" spans="2:5" x14ac:dyDescent="0.25">
      <c r="B102">
        <f t="shared" si="7"/>
        <v>0.96000000000000063</v>
      </c>
      <c r="C102">
        <f t="shared" si="4"/>
        <v>10.986990701079066</v>
      </c>
      <c r="D102">
        <f t="shared" si="5"/>
        <v>6.0138855373821722E-2</v>
      </c>
      <c r="E102">
        <f t="shared" si="6"/>
        <v>1.9113152687955159E-2</v>
      </c>
    </row>
    <row r="103" spans="2:5" x14ac:dyDescent="0.25">
      <c r="B103">
        <f t="shared" si="7"/>
        <v>0.97000000000000064</v>
      </c>
      <c r="C103">
        <f t="shared" si="4"/>
        <v>11.101438520881972</v>
      </c>
      <c r="D103">
        <f t="shared" si="5"/>
        <v>5.7801802351460499E-2</v>
      </c>
      <c r="E103">
        <f t="shared" si="6"/>
        <v>1.7656506339451802E-2</v>
      </c>
    </row>
    <row r="104" spans="2:5" x14ac:dyDescent="0.25">
      <c r="B104">
        <f t="shared" si="7"/>
        <v>0.98000000000000065</v>
      </c>
      <c r="C104">
        <f t="shared" si="4"/>
        <v>11.215886340684879</v>
      </c>
      <c r="D104">
        <f t="shared" si="5"/>
        <v>5.5550796179061918E-2</v>
      </c>
      <c r="E104">
        <f t="shared" si="6"/>
        <v>1.6308070832594904E-2</v>
      </c>
    </row>
    <row r="105" spans="2:5" x14ac:dyDescent="0.25">
      <c r="B105">
        <f t="shared" si="7"/>
        <v>0.99000000000000066</v>
      </c>
      <c r="C105">
        <f t="shared" si="4"/>
        <v>11.330334160487785</v>
      </c>
      <c r="D105">
        <f t="shared" si="5"/>
        <v>5.3383043566813296E-2</v>
      </c>
      <c r="E105">
        <f t="shared" si="6"/>
        <v>1.5060128423208891E-2</v>
      </c>
    </row>
    <row r="106" spans="2:5" x14ac:dyDescent="0.25">
      <c r="B106">
        <f t="shared" si="7"/>
        <v>1.0000000000000007</v>
      </c>
      <c r="C106">
        <f t="shared" si="4"/>
        <v>11.444781980290692</v>
      </c>
      <c r="D106">
        <f t="shared" si="5"/>
        <v>5.1295811921320558E-2</v>
      </c>
      <c r="E106">
        <f t="shared" si="6"/>
        <v>1.390547504707953E-2</v>
      </c>
    </row>
    <row r="107" spans="2:5" x14ac:dyDescent="0.25">
      <c r="B107">
        <f t="shared" si="7"/>
        <v>1.0100000000000007</v>
      </c>
      <c r="C107">
        <f t="shared" si="4"/>
        <v>11.559229800093599</v>
      </c>
      <c r="D107">
        <f t="shared" si="5"/>
        <v>4.9286430696006828E-2</v>
      </c>
      <c r="E107">
        <f t="shared" si="6"/>
        <v>1.2837390410624252E-2</v>
      </c>
    </row>
    <row r="108" spans="2:5" x14ac:dyDescent="0.25">
      <c r="B108">
        <f t="shared" si="7"/>
        <v>1.0200000000000007</v>
      </c>
      <c r="C108">
        <f t="shared" si="4"/>
        <v>11.673677619896507</v>
      </c>
      <c r="D108">
        <f t="shared" si="5"/>
        <v>4.7352292419905309E-2</v>
      </c>
      <c r="E108">
        <f t="shared" si="6"/>
        <v>1.1849609301899489E-2</v>
      </c>
    </row>
    <row r="109" spans="2:5" x14ac:dyDescent="0.25">
      <c r="B109">
        <f t="shared" si="7"/>
        <v>1.0300000000000007</v>
      </c>
      <c r="C109">
        <f t="shared" si="4"/>
        <v>11.788125439699414</v>
      </c>
      <c r="D109">
        <f t="shared" si="5"/>
        <v>4.5490853435873856E-2</v>
      </c>
      <c r="E109">
        <f t="shared" si="6"/>
        <v>1.093629414295056E-2</v>
      </c>
    </row>
    <row r="110" spans="2:5" x14ac:dyDescent="0.25">
      <c r="B110">
        <f t="shared" si="7"/>
        <v>1.0400000000000007</v>
      </c>
      <c r="C110">
        <f t="shared" si="4"/>
        <v>11.90257325950232</v>
      </c>
      <c r="D110">
        <f t="shared" si="5"/>
        <v>4.3699634376849893E-2</v>
      </c>
      <c r="E110">
        <f t="shared" si="6"/>
        <v>1.0092008791392429E-2</v>
      </c>
    </row>
    <row r="111" spans="2:5" x14ac:dyDescent="0.25">
      <c r="B111">
        <f t="shared" si="7"/>
        <v>1.0500000000000007</v>
      </c>
      <c r="C111">
        <f t="shared" si="4"/>
        <v>12.017021079305227</v>
      </c>
      <c r="D111">
        <f t="shared" si="5"/>
        <v>4.1976220406523643E-2</v>
      </c>
      <c r="E111">
        <f t="shared" si="6"/>
        <v>9.3116935880660865E-3</v>
      </c>
    </row>
    <row r="112" spans="2:5" x14ac:dyDescent="0.25">
      <c r="B112">
        <f t="shared" si="7"/>
        <v>1.0600000000000007</v>
      </c>
      <c r="C112">
        <f t="shared" si="4"/>
        <v>12.131468899108134</v>
      </c>
      <c r="D112">
        <f t="shared" si="5"/>
        <v>4.0318261248721704E-2</v>
      </c>
      <c r="E112">
        <f t="shared" si="6"/>
        <v>8.5906416383985332E-3</v>
      </c>
    </row>
    <row r="113" spans="2:5" x14ac:dyDescent="0.25">
      <c r="B113">
        <f t="shared" si="7"/>
        <v>1.0700000000000007</v>
      </c>
      <c r="C113">
        <f t="shared" si="4"/>
        <v>12.245916718911042</v>
      </c>
      <c r="D113">
        <f t="shared" si="5"/>
        <v>3.872347102785028E-2</v>
      </c>
      <c r="E113">
        <f t="shared" si="6"/>
        <v>7.9244763074810352E-3</v>
      </c>
    </row>
    <row r="114" spans="2:5" x14ac:dyDescent="0.25">
      <c r="B114">
        <f t="shared" si="7"/>
        <v>1.0800000000000007</v>
      </c>
      <c r="C114">
        <f t="shared" si="4"/>
        <v>12.360364538713949</v>
      </c>
      <c r="D114">
        <f t="shared" si="5"/>
        <v>3.7189627940934299E-2</v>
      </c>
      <c r="E114">
        <f t="shared" si="6"/>
        <v>7.3091299026707725E-3</v>
      </c>
    </row>
    <row r="115" spans="2:5" x14ac:dyDescent="0.25">
      <c r="B115">
        <f t="shared" si="7"/>
        <v>1.0900000000000007</v>
      </c>
      <c r="C115">
        <f t="shared" si="4"/>
        <v>12.474812358516855</v>
      </c>
      <c r="D115">
        <f t="shared" si="5"/>
        <v>3.5714573780120509E-2</v>
      </c>
      <c r="E115">
        <f t="shared" si="6"/>
        <v>6.74082351254546E-3</v>
      </c>
    </row>
    <row r="116" spans="2:5" x14ac:dyDescent="0.25">
      <c r="B116">
        <f t="shared" si="7"/>
        <v>1.1000000000000008</v>
      </c>
      <c r="C116">
        <f t="shared" si="4"/>
        <v>12.589260178319762</v>
      </c>
      <c r="D116">
        <f t="shared" si="5"/>
        <v>3.4296213322941187E-2</v>
      </c>
      <c r="E116">
        <f t="shared" si="6"/>
        <v>6.2160479671220731E-3</v>
      </c>
    </row>
    <row r="117" spans="2:5" x14ac:dyDescent="0.25">
      <c r="B117">
        <f t="shared" si="7"/>
        <v>1.1100000000000008</v>
      </c>
      <c r="C117">
        <f t="shared" si="4"/>
        <v>12.703707998122669</v>
      </c>
      <c r="D117">
        <f t="shared" si="5"/>
        <v>3.293251360619838E-2</v>
      </c>
      <c r="E117">
        <f t="shared" si="6"/>
        <v>5.7315458812654879E-3</v>
      </c>
    </row>
    <row r="118" spans="2:5" x14ac:dyDescent="0.25">
      <c r="B118">
        <f t="shared" si="7"/>
        <v>1.1200000000000008</v>
      </c>
      <c r="C118">
        <f t="shared" si="4"/>
        <v>12.818155817925575</v>
      </c>
      <c r="D118">
        <f t="shared" si="5"/>
        <v>3.1621503097977691E-2</v>
      </c>
      <c r="E118">
        <f t="shared" si="6"/>
        <v>5.2842947410160698E-3</v>
      </c>
    </row>
    <row r="119" spans="2:5" x14ac:dyDescent="0.25">
      <c r="B119">
        <f t="shared" si="7"/>
        <v>1.1300000000000008</v>
      </c>
      <c r="C119">
        <f t="shared" si="4"/>
        <v>12.932603637728484</v>
      </c>
      <c r="D119">
        <f t="shared" si="5"/>
        <v>3.0361270781064695E-2</v>
      </c>
      <c r="E119">
        <f t="shared" si="6"/>
        <v>4.8714909910579016E-3</v>
      </c>
    </row>
    <row r="120" spans="2:5" x14ac:dyDescent="0.25">
      <c r="B120">
        <f t="shared" si="7"/>
        <v>1.1400000000000008</v>
      </c>
      <c r="C120">
        <f t="shared" si="4"/>
        <v>13.04705145753139</v>
      </c>
      <c r="D120">
        <f t="shared" si="5"/>
        <v>2.9149965159878669E-2</v>
      </c>
      <c r="E120">
        <f t="shared" si="6"/>
        <v>4.4905350806193111E-3</v>
      </c>
    </row>
    <row r="121" spans="2:5" x14ac:dyDescent="0.25">
      <c r="B121">
        <f t="shared" si="7"/>
        <v>1.1500000000000008</v>
      </c>
      <c r="C121">
        <f t="shared" si="4"/>
        <v>13.161499277334297</v>
      </c>
      <c r="D121">
        <f t="shared" si="5"/>
        <v>2.7985793201977412E-2</v>
      </c>
      <c r="E121">
        <f t="shared" si="6"/>
        <v>4.1390174246652848E-3</v>
      </c>
    </row>
    <row r="122" spans="2:5" x14ac:dyDescent="0.25">
      <c r="B122">
        <f t="shared" si="7"/>
        <v>1.1600000000000008</v>
      </c>
      <c r="C122">
        <f t="shared" si="4"/>
        <v>13.275947097137204</v>
      </c>
      <c r="D122">
        <f t="shared" si="5"/>
        <v>2.6867019224195758E-2</v>
      </c>
      <c r="E122">
        <f t="shared" si="6"/>
        <v>3.8147052372215656E-3</v>
      </c>
    </row>
    <row r="123" spans="2:5" x14ac:dyDescent="0.25">
      <c r="B123">
        <f t="shared" si="7"/>
        <v>1.1700000000000008</v>
      </c>
      <c r="C123">
        <f t="shared" si="4"/>
        <v>13.39039491694011</v>
      </c>
      <c r="D123">
        <f t="shared" si="5"/>
        <v>2.5791963732575099E-2</v>
      </c>
      <c r="E123">
        <f t="shared" si="6"/>
        <v>3.515530194000686E-3</v>
      </c>
    </row>
    <row r="124" spans="2:5" x14ac:dyDescent="0.25">
      <c r="B124">
        <f t="shared" si="7"/>
        <v>1.1800000000000008</v>
      </c>
      <c r="C124">
        <f t="shared" si="4"/>
        <v>13.504842736743017</v>
      </c>
      <c r="D124">
        <f t="shared" si="5"/>
        <v>2.475900222439395E-2</v>
      </c>
      <c r="E124">
        <f t="shared" si="6"/>
        <v>3.2395768821137198E-3</v>
      </c>
    </row>
    <row r="125" spans="2:5" x14ac:dyDescent="0.25">
      <c r="B125">
        <f t="shared" si="7"/>
        <v>1.1900000000000008</v>
      </c>
      <c r="C125">
        <f t="shared" si="4"/>
        <v>13.619290556545925</v>
      </c>
      <c r="D125">
        <f t="shared" si="5"/>
        <v>2.3766563959836211E-2</v>
      </c>
      <c r="E125">
        <f t="shared" si="6"/>
        <v>2.9850719955017186E-3</v>
      </c>
    </row>
    <row r="126" spans="2:5" x14ac:dyDescent="0.25">
      <c r="B126">
        <f t="shared" si="7"/>
        <v>1.2000000000000008</v>
      </c>
      <c r="C126">
        <f t="shared" si="4"/>
        <v>13.733738376348832</v>
      </c>
      <c r="D126">
        <f t="shared" si="5"/>
        <v>2.2813130710115207E-2</v>
      </c>
      <c r="E126">
        <f t="shared" si="6"/>
        <v>2.7503742357573996E-3</v>
      </c>
    </row>
    <row r="127" spans="2:5" x14ac:dyDescent="0.25">
      <c r="B127">
        <f t="shared" si="7"/>
        <v>1.2100000000000009</v>
      </c>
      <c r="C127">
        <f t="shared" si="4"/>
        <v>13.848186196151739</v>
      </c>
      <c r="D127">
        <f t="shared" si="5"/>
        <v>2.1897235488213818E-2</v>
      </c>
      <c r="E127">
        <f t="shared" si="6"/>
        <v>2.5339648791938021E-3</v>
      </c>
    </row>
    <row r="128" spans="2:5" x14ac:dyDescent="0.25">
      <c r="B128">
        <f t="shared" si="7"/>
        <v>1.2200000000000009</v>
      </c>
      <c r="C128">
        <f t="shared" si="4"/>
        <v>13.962634015954645</v>
      </c>
      <c r="D128">
        <f t="shared" si="5"/>
        <v>2.1017461267788733E-2</v>
      </c>
      <c r="E128">
        <f t="shared" si="6"/>
        <v>2.3344389723149559E-3</v>
      </c>
    </row>
    <row r="129" spans="2:5" x14ac:dyDescent="0.25">
      <c r="B129">
        <f t="shared" si="7"/>
        <v>1.2300000000000009</v>
      </c>
      <c r="C129">
        <f t="shared" si="4"/>
        <v>14.077081835757552</v>
      </c>
      <c r="D129">
        <f t="shared" si="5"/>
        <v>2.0172439695231331E-2</v>
      </c>
      <c r="E129">
        <f t="shared" si="6"/>
        <v>2.1504971192283992E-3</v>
      </c>
    </row>
    <row r="130" spans="2:5" x14ac:dyDescent="0.25">
      <c r="B130">
        <f t="shared" si="7"/>
        <v>1.2400000000000009</v>
      </c>
      <c r="C130">
        <f t="shared" si="4"/>
        <v>14.19152965556046</v>
      </c>
      <c r="D130">
        <f t="shared" si="5"/>
        <v>1.9360849799360317E-2</v>
      </c>
      <c r="E130">
        <f t="shared" si="6"/>
        <v>1.9809378259813891E-3</v>
      </c>
    </row>
    <row r="131" spans="2:5" x14ac:dyDescent="0.25">
      <c r="B131">
        <f t="shared" si="7"/>
        <v>1.2500000000000009</v>
      </c>
      <c r="C131">
        <f t="shared" si="4"/>
        <v>14.305977475363367</v>
      </c>
      <c r="D131">
        <f t="shared" si="5"/>
        <v>1.858141670274947E-2</v>
      </c>
      <c r="E131">
        <f t="shared" si="6"/>
        <v>1.8246503682830819E-3</v>
      </c>
    </row>
    <row r="132" spans="2:5" x14ac:dyDescent="0.25">
      <c r="B132">
        <f t="shared" si="7"/>
        <v>1.2600000000000009</v>
      </c>
      <c r="C132">
        <f t="shared" si="4"/>
        <v>14.420425295166273</v>
      </c>
      <c r="D132">
        <f t="shared" si="5"/>
        <v>1.7832910338258456E-2</v>
      </c>
      <c r="E132">
        <f t="shared" si="6"/>
        <v>1.6806081505739889E-3</v>
      </c>
    </row>
    <row r="133" spans="2:5" x14ac:dyDescent="0.25">
      <c r="B133">
        <f t="shared" si="7"/>
        <v>1.2700000000000009</v>
      </c>
      <c r="C133">
        <f t="shared" si="4"/>
        <v>14.53487311496918</v>
      </c>
      <c r="D133">
        <f t="shared" si="5"/>
        <v>1.7114144173939198E-2</v>
      </c>
      <c r="E133">
        <f t="shared" si="6"/>
        <v>1.5478625259077094E-3</v>
      </c>
    </row>
    <row r="134" spans="2:5" x14ac:dyDescent="0.25">
      <c r="B134">
        <f t="shared" si="7"/>
        <v>1.2800000000000009</v>
      </c>
      <c r="C134">
        <f t="shared" si="4"/>
        <v>14.649320934772087</v>
      </c>
      <c r="D134">
        <f t="shared" si="5"/>
        <v>1.6423973949121401E-2</v>
      </c>
      <c r="E134">
        <f t="shared" si="6"/>
        <v>1.425537047603211E-3</v>
      </c>
    </row>
    <row r="135" spans="2:5" x14ac:dyDescent="0.25">
      <c r="B135">
        <f t="shared" si="7"/>
        <v>1.2900000000000009</v>
      </c>
      <c r="C135">
        <f t="shared" ref="C135:C198" si="8">B135*$H$5</f>
        <v>14.763768754574993</v>
      </c>
      <c r="D135">
        <f t="shared" ref="D135:D198" si="9">(C135^$M$2 * EXP(-1*$M$3*C135^$M$4))^2</f>
        <v>1.576129642415066E-2</v>
      </c>
      <c r="E135">
        <f t="shared" ref="E135:E198" si="10">(D135/$D$3)^2</f>
        <v>1.3128221251012759E-3</v>
      </c>
    </row>
    <row r="136" spans="2:5" x14ac:dyDescent="0.25">
      <c r="B136">
        <f t="shared" ref="B136:B199" si="11">B135+$B$2</f>
        <v>1.3000000000000009</v>
      </c>
      <c r="C136">
        <f t="shared" si="8"/>
        <v>14.878216574377902</v>
      </c>
      <c r="D136">
        <f t="shared" si="9"/>
        <v>1.5125048145944184E-2</v>
      </c>
      <c r="E136">
        <f t="shared" si="10"/>
        <v>1.2089700579044679E-3</v>
      </c>
    </row>
    <row r="137" spans="2:5" x14ac:dyDescent="0.25">
      <c r="B137">
        <f t="shared" si="11"/>
        <v>1.3100000000000009</v>
      </c>
      <c r="C137">
        <f t="shared" si="8"/>
        <v>14.992664394180808</v>
      </c>
      <c r="D137">
        <f t="shared" si="9"/>
        <v>1.4514204231252041E-2</v>
      </c>
      <c r="E137">
        <f t="shared" si="10"/>
        <v>1.1132904228915255E-3</v>
      </c>
    </row>
    <row r="138" spans="2:5" x14ac:dyDescent="0.25">
      <c r="B138">
        <f t="shared" si="11"/>
        <v>1.320000000000001</v>
      </c>
      <c r="C138">
        <f t="shared" si="8"/>
        <v>15.107112213983715</v>
      </c>
      <c r="D138">
        <f t="shared" si="9"/>
        <v>1.3927777169255029E-2</v>
      </c>
      <c r="E138">
        <f t="shared" si="10"/>
        <v>1.0251457916672455E-3</v>
      </c>
    </row>
    <row r="139" spans="2:5" x14ac:dyDescent="0.25">
      <c r="B139">
        <f t="shared" si="11"/>
        <v>1.330000000000001</v>
      </c>
      <c r="C139">
        <f t="shared" si="8"/>
        <v>15.221560033786622</v>
      </c>
      <c r="D139">
        <f t="shared" si="9"/>
        <v>1.3364815644900746E-2</v>
      </c>
      <c r="E139">
        <f t="shared" si="10"/>
        <v>9.4394775593500881E-4</v>
      </c>
    </row>
    <row r="140" spans="2:5" x14ac:dyDescent="0.25">
      <c r="B140">
        <f t="shared" si="11"/>
        <v>1.340000000000001</v>
      </c>
      <c r="C140">
        <f t="shared" si="8"/>
        <v>15.336007853589528</v>
      </c>
      <c r="D140">
        <f t="shared" si="9"/>
        <v>1.2824403384165456E-2</v>
      </c>
      <c r="E140">
        <f t="shared" si="10"/>
        <v>8.6915324015632322E-4</v>
      </c>
    </row>
    <row r="141" spans="2:5" x14ac:dyDescent="0.25">
      <c r="B141">
        <f t="shared" si="11"/>
        <v>1.350000000000001</v>
      </c>
      <c r="C141">
        <f t="shared" si="8"/>
        <v>15.450455673392435</v>
      </c>
      <c r="D141">
        <f t="shared" si="9"/>
        <v>1.2305658022239293E-2</v>
      </c>
      <c r="E141">
        <f t="shared" si="10"/>
        <v>8.0026108198950354E-4</v>
      </c>
    </row>
    <row r="142" spans="2:5" x14ac:dyDescent="0.25">
      <c r="B142">
        <f t="shared" si="11"/>
        <v>1.360000000000001</v>
      </c>
      <c r="C142">
        <f t="shared" si="8"/>
        <v>15.564903493195343</v>
      </c>
      <c r="D142">
        <f t="shared" si="9"/>
        <v>1.1807729995456432E-2</v>
      </c>
      <c r="E142">
        <f t="shared" si="10"/>
        <v>7.3680886217516181E-4</v>
      </c>
    </row>
    <row r="143" spans="2:5" x14ac:dyDescent="0.25">
      <c r="B143">
        <f t="shared" si="11"/>
        <v>1.370000000000001</v>
      </c>
      <c r="C143">
        <f t="shared" si="8"/>
        <v>15.67935131299825</v>
      </c>
      <c r="D143">
        <f t="shared" si="9"/>
        <v>1.1329801457635043E-2</v>
      </c>
      <c r="E143">
        <f t="shared" si="10"/>
        <v>6.7836996665972195E-4</v>
      </c>
    </row>
    <row r="144" spans="2:5" x14ac:dyDescent="0.25">
      <c r="B144">
        <f t="shared" si="11"/>
        <v>1.380000000000001</v>
      </c>
      <c r="C144">
        <f t="shared" si="8"/>
        <v>15.793799132801157</v>
      </c>
      <c r="D144">
        <f t="shared" si="9"/>
        <v>1.0871085221348289E-2</v>
      </c>
      <c r="E144">
        <f t="shared" si="10"/>
        <v>6.2455086481884271E-4</v>
      </c>
    </row>
    <row r="145" spans="2:5" x14ac:dyDescent="0.25">
      <c r="B145">
        <f t="shared" si="11"/>
        <v>1.390000000000001</v>
      </c>
      <c r="C145">
        <f t="shared" si="8"/>
        <v>15.908246952604063</v>
      </c>
      <c r="D145">
        <f t="shared" si="9"/>
        <v>1.0430823724517995E-2</v>
      </c>
      <c r="E145">
        <f t="shared" si="10"/>
        <v>5.7498858866098608E-4</v>
      </c>
    </row>
    <row r="146" spans="2:5" x14ac:dyDescent="0.25">
      <c r="B146">
        <f t="shared" si="11"/>
        <v>1.400000000000001</v>
      </c>
      <c r="C146">
        <f t="shared" si="8"/>
        <v>16.022694772406972</v>
      </c>
      <c r="D146">
        <f t="shared" si="9"/>
        <v>1.0008288022608084E-2</v>
      </c>
      <c r="E146">
        <f t="shared" si="10"/>
        <v>5.2934839885829417E-4</v>
      </c>
    </row>
    <row r="147" spans="2:5" x14ac:dyDescent="0.25">
      <c r="B147">
        <f t="shared" si="11"/>
        <v>1.410000000000001</v>
      </c>
      <c r="C147">
        <f t="shared" si="8"/>
        <v>16.137142592209877</v>
      </c>
      <c r="D147">
        <f t="shared" si="9"/>
        <v>9.6027768065876373E-3</v>
      </c>
      <c r="E147">
        <f t="shared" si="10"/>
        <v>4.8732162436760024E-4</v>
      </c>
    </row>
    <row r="148" spans="2:5" x14ac:dyDescent="0.25">
      <c r="B148">
        <f t="shared" si="11"/>
        <v>1.420000000000001</v>
      </c>
      <c r="C148">
        <f t="shared" si="8"/>
        <v>16.251590412012785</v>
      </c>
      <c r="D148">
        <f t="shared" si="9"/>
        <v>9.21361544674228E-3</v>
      </c>
      <c r="E148">
        <f t="shared" si="10"/>
        <v>4.4862366327116232E-4</v>
      </c>
    </row>
    <row r="149" spans="2:5" x14ac:dyDescent="0.25">
      <c r="B149">
        <f t="shared" si="11"/>
        <v>1.430000000000001</v>
      </c>
      <c r="C149">
        <f t="shared" si="8"/>
        <v>16.36603823181569</v>
      </c>
      <c r="D149">
        <f t="shared" si="9"/>
        <v>8.8401550623265941E-3</v>
      </c>
      <c r="E149">
        <f t="shared" si="10"/>
        <v>4.1299213328481086E-4</v>
      </c>
    </row>
    <row r="150" spans="2:5" x14ac:dyDescent="0.25">
      <c r="B150">
        <f t="shared" si="11"/>
        <v>1.4400000000000011</v>
      </c>
      <c r="C150">
        <f t="shared" si="8"/>
        <v>16.480486051618598</v>
      </c>
      <c r="D150">
        <f t="shared" si="9"/>
        <v>8.481771616976351E-3</v>
      </c>
      <c r="E150">
        <f t="shared" si="10"/>
        <v>3.8018516115311094E-4</v>
      </c>
    </row>
    <row r="151" spans="2:5" x14ac:dyDescent="0.25">
      <c r="B151">
        <f t="shared" si="11"/>
        <v>1.4500000000000011</v>
      </c>
      <c r="C151">
        <f t="shared" si="8"/>
        <v>16.594933871421507</v>
      </c>
      <c r="D151">
        <f t="shared" si="9"/>
        <v>8.137865039733249E-3</v>
      </c>
      <c r="E151">
        <f t="shared" si="10"/>
        <v>3.4997980087810292E-4</v>
      </c>
    </row>
    <row r="152" spans="2:5" x14ac:dyDescent="0.25">
      <c r="B152">
        <f t="shared" si="11"/>
        <v>1.4600000000000011</v>
      </c>
      <c r="C152">
        <f t="shared" si="8"/>
        <v>16.709381691224412</v>
      </c>
      <c r="D152">
        <f t="shared" si="9"/>
        <v>7.8078583714744475E-3</v>
      </c>
      <c r="E152">
        <f t="shared" si="10"/>
        <v>3.2217057141188058E-4</v>
      </c>
    </row>
    <row r="153" spans="2:5" x14ac:dyDescent="0.25">
      <c r="B153">
        <f t="shared" si="11"/>
        <v>1.4700000000000011</v>
      </c>
      <c r="C153">
        <f t="shared" si="8"/>
        <v>16.82382951102732</v>
      </c>
      <c r="D153">
        <f t="shared" si="9"/>
        <v>7.4911969364886396E-3</v>
      </c>
      <c r="E153">
        <f t="shared" si="10"/>
        <v>2.9656810508593516E-4</v>
      </c>
    </row>
    <row r="154" spans="2:5" x14ac:dyDescent="0.25">
      <c r="B154">
        <f t="shared" si="11"/>
        <v>1.4800000000000011</v>
      </c>
      <c r="C154">
        <f t="shared" si="8"/>
        <v>16.938277330830225</v>
      </c>
      <c r="D154">
        <f t="shared" si="9"/>
        <v>7.1873475388945863E-3</v>
      </c>
      <c r="E154">
        <f t="shared" si="10"/>
        <v>2.7299789865326235E-4</v>
      </c>
    </row>
    <row r="155" spans="2:5" x14ac:dyDescent="0.25">
      <c r="B155">
        <f t="shared" si="11"/>
        <v>1.4900000000000011</v>
      </c>
      <c r="C155">
        <f t="shared" si="8"/>
        <v>17.052725150633133</v>
      </c>
      <c r="D155">
        <f t="shared" si="9"/>
        <v>6.8957976835572572E-3</v>
      </c>
      <c r="E155">
        <f t="shared" si="10"/>
        <v>2.5129915938463626E-4</v>
      </c>
    </row>
    <row r="156" spans="2:5" x14ac:dyDescent="0.25">
      <c r="B156">
        <f t="shared" si="11"/>
        <v>1.5000000000000011</v>
      </c>
      <c r="C156">
        <f t="shared" si="8"/>
        <v>17.167172970436042</v>
      </c>
      <c r="D156">
        <f t="shared" si="9"/>
        <v>6.6160548211237616E-3</v>
      </c>
      <c r="E156">
        <f t="shared" si="10"/>
        <v>2.3132373919031648E-4</v>
      </c>
    </row>
    <row r="157" spans="2:5" x14ac:dyDescent="0.25">
      <c r="B157">
        <f t="shared" si="11"/>
        <v>1.5100000000000011</v>
      </c>
      <c r="C157">
        <f t="shared" si="8"/>
        <v>17.281620790238946</v>
      </c>
      <c r="D157">
        <f t="shared" si="9"/>
        <v>6.3476456167703664E-3</v>
      </c>
      <c r="E157">
        <f t="shared" si="10"/>
        <v>2.1293515023415368E-4</v>
      </c>
    </row>
    <row r="158" spans="2:5" x14ac:dyDescent="0.25">
      <c r="B158">
        <f t="shared" si="11"/>
        <v>1.5200000000000011</v>
      </c>
      <c r="C158">
        <f t="shared" si="8"/>
        <v>17.396068610041855</v>
      </c>
      <c r="D158">
        <f t="shared" si="9"/>
        <v>6.0901152422277206E-3</v>
      </c>
      <c r="E158">
        <f t="shared" si="10"/>
        <v>1.9600765597077883E-4</v>
      </c>
    </row>
    <row r="159" spans="2:5" x14ac:dyDescent="0.25">
      <c r="B159">
        <f t="shared" si="11"/>
        <v>1.5300000000000011</v>
      </c>
      <c r="C159">
        <f t="shared" si="8"/>
        <v>17.51051642984476</v>
      </c>
      <c r="D159">
        <f t="shared" si="9"/>
        <v>5.8430266906291236E-3</v>
      </c>
      <c r="E159">
        <f t="shared" si="10"/>
        <v>1.804254319697247E-4</v>
      </c>
    </row>
    <row r="160" spans="2:5" x14ac:dyDescent="0.25">
      <c r="B160">
        <f t="shared" si="11"/>
        <v>1.5400000000000011</v>
      </c>
      <c r="C160">
        <f t="shared" si="8"/>
        <v>17.624964249647668</v>
      </c>
      <c r="D160">
        <f t="shared" si="9"/>
        <v>5.6059601137102696E-3</v>
      </c>
      <c r="E160">
        <f t="shared" si="10"/>
        <v>1.6608179129492455E-4</v>
      </c>
    </row>
    <row r="161" spans="2:5" x14ac:dyDescent="0.25">
      <c r="B161">
        <f t="shared" si="11"/>
        <v>1.5500000000000012</v>
      </c>
      <c r="C161">
        <f t="shared" si="8"/>
        <v>17.739412069450577</v>
      </c>
      <c r="D161">
        <f t="shared" si="9"/>
        <v>5.3785121808736661E-3</v>
      </c>
      <c r="E161">
        <f t="shared" si="10"/>
        <v>1.5287846958540608E-4</v>
      </c>
    </row>
    <row r="162" spans="2:5" x14ac:dyDescent="0.25">
      <c r="B162">
        <f t="shared" si="11"/>
        <v>1.5600000000000012</v>
      </c>
      <c r="C162">
        <f t="shared" si="8"/>
        <v>17.853859889253481</v>
      </c>
      <c r="D162">
        <f t="shared" si="9"/>
        <v>5.1602954596198132E-3</v>
      </c>
      <c r="E162">
        <f t="shared" si="10"/>
        <v>1.4072496533495081E-4</v>
      </c>
    </row>
    <row r="163" spans="2:5" x14ac:dyDescent="0.25">
      <c r="B163">
        <f t="shared" si="11"/>
        <v>1.5700000000000012</v>
      </c>
      <c r="C163">
        <f t="shared" si="8"/>
        <v>17.96830770905639</v>
      </c>
      <c r="D163">
        <f t="shared" si="9"/>
        <v>4.9509378168392003E-3</v>
      </c>
      <c r="E163">
        <f t="shared" si="10"/>
        <v>1.295379311964726E-4</v>
      </c>
    </row>
    <row r="164" spans="2:5" x14ac:dyDescent="0.25">
      <c r="B164">
        <f t="shared" si="11"/>
        <v>1.5800000000000012</v>
      </c>
      <c r="C164">
        <f t="shared" si="8"/>
        <v>18.082755528859295</v>
      </c>
      <c r="D164">
        <f t="shared" si="9"/>
        <v>4.7500818404521503E-3</v>
      </c>
      <c r="E164">
        <f t="shared" si="10"/>
        <v>1.1924061244223307E-4</v>
      </c>
    </row>
    <row r="165" spans="2:5" x14ac:dyDescent="0.25">
      <c r="B165">
        <f t="shared" si="11"/>
        <v>1.5900000000000012</v>
      </c>
      <c r="C165">
        <f t="shared" si="8"/>
        <v>18.197203348662203</v>
      </c>
      <c r="D165">
        <f t="shared" si="9"/>
        <v>4.5573842808799524E-3</v>
      </c>
      <c r="E165">
        <f t="shared" si="10"/>
        <v>1.0976232899530813E-4</v>
      </c>
    </row>
    <row r="166" spans="2:5" x14ac:dyDescent="0.25">
      <c r="B166">
        <f t="shared" si="11"/>
        <v>1.6000000000000012</v>
      </c>
      <c r="C166">
        <f t="shared" si="8"/>
        <v>18.311651168465108</v>
      </c>
      <c r="D166">
        <f t="shared" si="9"/>
        <v>4.3725155118286528E-3</v>
      </c>
      <c r="E166">
        <f t="shared" si="10"/>
        <v>1.0103799771216012E-4</v>
      </c>
    </row>
    <row r="167" spans="2:5" x14ac:dyDescent="0.25">
      <c r="B167">
        <f t="shared" si="11"/>
        <v>1.6100000000000012</v>
      </c>
      <c r="C167">
        <f t="shared" si="8"/>
        <v>18.426098988268016</v>
      </c>
      <c r="D167">
        <f t="shared" si="9"/>
        <v>4.1951590098663416E-3</v>
      </c>
      <c r="E167">
        <f t="shared" si="10"/>
        <v>9.3007691842033761E-5</v>
      </c>
    </row>
    <row r="168" spans="2:5" x14ac:dyDescent="0.25">
      <c r="B168">
        <f t="shared" si="11"/>
        <v>1.6200000000000012</v>
      </c>
      <c r="C168">
        <f t="shared" si="8"/>
        <v>18.540546808070925</v>
      </c>
      <c r="D168">
        <f t="shared" si="9"/>
        <v>4.0250108522763362E-3</v>
      </c>
      <c r="E168">
        <f t="shared" si="10"/>
        <v>8.5616234817407802E-5</v>
      </c>
    </row>
    <row r="169" spans="2:5" x14ac:dyDescent="0.25">
      <c r="B169">
        <f t="shared" si="11"/>
        <v>1.6300000000000012</v>
      </c>
      <c r="C169">
        <f t="shared" si="8"/>
        <v>18.65499462787383</v>
      </c>
      <c r="D169">
        <f t="shared" si="9"/>
        <v>3.8617792326706593E-3</v>
      </c>
      <c r="E169">
        <f t="shared" si="10"/>
        <v>7.8812825741957033E-5</v>
      </c>
    </row>
    <row r="170" spans="2:5" x14ac:dyDescent="0.25">
      <c r="B170">
        <f t="shared" si="11"/>
        <v>1.6400000000000012</v>
      </c>
      <c r="C170">
        <f t="shared" si="8"/>
        <v>18.769442447676738</v>
      </c>
      <c r="D170">
        <f t="shared" si="9"/>
        <v>3.7051839938530822E-3</v>
      </c>
      <c r="E170">
        <f t="shared" si="10"/>
        <v>7.2550694139599466E-5</v>
      </c>
    </row>
    <row r="171" spans="2:5" x14ac:dyDescent="0.25">
      <c r="B171">
        <f t="shared" si="11"/>
        <v>1.6500000000000012</v>
      </c>
      <c r="C171">
        <f t="shared" si="8"/>
        <v>18.883890267479643</v>
      </c>
      <c r="D171">
        <f t="shared" si="9"/>
        <v>3.5549561774246364E-3</v>
      </c>
      <c r="E171">
        <f t="shared" si="10"/>
        <v>6.6786781711048777E-5</v>
      </c>
    </row>
    <row r="172" spans="2:5" x14ac:dyDescent="0.25">
      <c r="B172">
        <f t="shared" si="11"/>
        <v>1.6600000000000013</v>
      </c>
      <c r="C172">
        <f t="shared" si="8"/>
        <v>18.998338087282551</v>
      </c>
      <c r="D172">
        <f t="shared" si="9"/>
        <v>3.4108375896318472E-3</v>
      </c>
      <c r="E172">
        <f t="shared" si="10"/>
        <v>6.148144901404085E-5</v>
      </c>
    </row>
    <row r="173" spans="2:5" x14ac:dyDescent="0.25">
      <c r="B173">
        <f t="shared" si="11"/>
        <v>1.6700000000000013</v>
      </c>
      <c r="C173">
        <f t="shared" si="8"/>
        <v>19.11278590708546</v>
      </c>
      <c r="D173">
        <f t="shared" si="9"/>
        <v>3.2725803829630473E-3</v>
      </c>
      <c r="E173">
        <f t="shared" si="10"/>
        <v>5.6598205140697868E-5</v>
      </c>
    </row>
    <row r="174" spans="2:5" x14ac:dyDescent="0.25">
      <c r="B174">
        <f t="shared" si="11"/>
        <v>1.6800000000000013</v>
      </c>
      <c r="C174">
        <f t="shared" si="8"/>
        <v>19.227233726888365</v>
      </c>
      <c r="D174">
        <f t="shared" si="9"/>
        <v>3.1399466530070527E-3</v>
      </c>
      <c r="E174">
        <f t="shared" si="10"/>
        <v>5.2103458611433212E-5</v>
      </c>
    </row>
    <row r="175" spans="2:5" x14ac:dyDescent="0.25">
      <c r="B175">
        <f t="shared" si="11"/>
        <v>1.6900000000000013</v>
      </c>
      <c r="C175">
        <f t="shared" si="8"/>
        <v>19.341681546691273</v>
      </c>
      <c r="D175">
        <f t="shared" si="9"/>
        <v>3.012708050095739E-3</v>
      </c>
      <c r="E175">
        <f t="shared" si="10"/>
        <v>4.7966287839956644E-5</v>
      </c>
    </row>
    <row r="176" spans="2:5" x14ac:dyDescent="0.25">
      <c r="B176">
        <f t="shared" si="11"/>
        <v>1.7000000000000013</v>
      </c>
      <c r="C176">
        <f t="shared" si="8"/>
        <v>19.456129366494178</v>
      </c>
      <c r="D176">
        <f t="shared" si="9"/>
        <v>2.8906454052606018E-3</v>
      </c>
      <c r="E176">
        <f t="shared" si="10"/>
        <v>4.4158229649178105E-5</v>
      </c>
    </row>
    <row r="177" spans="2:5" x14ac:dyDescent="0.25">
      <c r="B177">
        <f t="shared" si="11"/>
        <v>1.7100000000000013</v>
      </c>
      <c r="C177">
        <f t="shared" si="8"/>
        <v>19.570577186297086</v>
      </c>
      <c r="D177">
        <f t="shared" si="9"/>
        <v>2.7735483700428534E-3</v>
      </c>
      <c r="E177">
        <f t="shared" si="10"/>
        <v>4.0653084433810297E-5</v>
      </c>
    </row>
    <row r="178" spans="2:5" x14ac:dyDescent="0.25">
      <c r="B178">
        <f t="shared" si="11"/>
        <v>1.7200000000000013</v>
      </c>
      <c r="C178">
        <f t="shared" si="8"/>
        <v>19.685025006099995</v>
      </c>
      <c r="D178">
        <f t="shared" si="9"/>
        <v>2.6612150697057331E-3</v>
      </c>
      <c r="E178">
        <f t="shared" si="10"/>
        <v>3.7426736672842164E-5</v>
      </c>
    </row>
    <row r="179" spans="2:5" x14ac:dyDescent="0.25">
      <c r="B179">
        <f t="shared" si="11"/>
        <v>1.7300000000000013</v>
      </c>
      <c r="C179">
        <f t="shared" si="8"/>
        <v>19.7994728259029</v>
      </c>
      <c r="D179">
        <f t="shared" si="9"/>
        <v>2.553451769407552E-3</v>
      </c>
      <c r="E179">
        <f t="shared" si="10"/>
        <v>3.445698959444929E-5</v>
      </c>
    </row>
    <row r="180" spans="2:5" x14ac:dyDescent="0.25">
      <c r="B180">
        <f t="shared" si="11"/>
        <v>1.7400000000000013</v>
      </c>
      <c r="C180">
        <f t="shared" si="8"/>
        <v>19.913920645705808</v>
      </c>
      <c r="D180">
        <f t="shared" si="9"/>
        <v>2.4500725529035851E-3</v>
      </c>
      <c r="E180">
        <f t="shared" si="10"/>
        <v>3.1723412887862817E-5</v>
      </c>
    </row>
    <row r="181" spans="2:5" x14ac:dyDescent="0.25">
      <c r="B181">
        <f t="shared" si="11"/>
        <v>1.7500000000000013</v>
      </c>
      <c r="C181">
        <f t="shared" si="8"/>
        <v>20.028368465508713</v>
      </c>
      <c r="D181">
        <f t="shared" si="9"/>
        <v>2.3508990133559349E-3</v>
      </c>
      <c r="E181">
        <f t="shared" si="10"/>
        <v>2.9207202441815878E-5</v>
      </c>
    </row>
    <row r="182" spans="2:5" x14ac:dyDescent="0.25">
      <c r="B182">
        <f t="shared" si="11"/>
        <v>1.7600000000000013</v>
      </c>
      <c r="C182">
        <f t="shared" si="8"/>
        <v>20.142816285311621</v>
      </c>
      <c r="D182">
        <f t="shared" si="9"/>
        <v>2.255759955839686E-3</v>
      </c>
      <c r="E182">
        <f t="shared" si="10"/>
        <v>2.6891051167833548E-5</v>
      </c>
    </row>
    <row r="183" spans="2:5" x14ac:dyDescent="0.25">
      <c r="B183">
        <f t="shared" si="11"/>
        <v>1.7700000000000014</v>
      </c>
      <c r="C183">
        <f t="shared" si="8"/>
        <v>20.257264105114526</v>
      </c>
      <c r="D183">
        <f t="shared" si="9"/>
        <v>2.1644911111447524E-3</v>
      </c>
      <c r="E183">
        <f t="shared" si="10"/>
        <v>2.475903003939827E-5</v>
      </c>
    </row>
    <row r="184" spans="2:5" x14ac:dyDescent="0.25">
      <c r="B184">
        <f t="shared" si="11"/>
        <v>1.7800000000000014</v>
      </c>
      <c r="C184">
        <f t="shared" si="8"/>
        <v>20.371711924917435</v>
      </c>
      <c r="D184">
        <f t="shared" si="9"/>
        <v>2.0769348604831738E-3</v>
      </c>
      <c r="E184">
        <f t="shared" si="10"/>
        <v>2.2796478545263657E-5</v>
      </c>
    </row>
    <row r="185" spans="2:5" x14ac:dyDescent="0.25">
      <c r="B185">
        <f t="shared" si="11"/>
        <v>1.7900000000000014</v>
      </c>
      <c r="C185">
        <f t="shared" si="8"/>
        <v>20.486159744720343</v>
      </c>
      <c r="D185">
        <f t="shared" si="9"/>
        <v>1.9929399707217326E-3</v>
      </c>
      <c r="E185">
        <f t="shared" si="10"/>
        <v>2.0989903817327297E-5</v>
      </c>
    </row>
    <row r="186" spans="2:5" x14ac:dyDescent="0.25">
      <c r="B186">
        <f t="shared" si="11"/>
        <v>1.8000000000000014</v>
      </c>
      <c r="C186">
        <f t="shared" si="8"/>
        <v>20.600607564523248</v>
      </c>
      <c r="D186">
        <f t="shared" si="9"/>
        <v>1.9123613397705988E-3</v>
      </c>
      <c r="E186">
        <f t="shared" si="10"/>
        <v>1.9326887750904073E-5</v>
      </c>
    </row>
    <row r="187" spans="2:5" x14ac:dyDescent="0.25">
      <c r="B187">
        <f t="shared" si="11"/>
        <v>1.8100000000000014</v>
      </c>
      <c r="C187">
        <f t="shared" si="8"/>
        <v>20.715055384326156</v>
      </c>
      <c r="D187">
        <f t="shared" si="9"/>
        <v>1.835059751768738E-3</v>
      </c>
      <c r="E187">
        <f t="shared" si="10"/>
        <v>1.779600148827776E-5</v>
      </c>
    </row>
    <row r="188" spans="2:5" x14ac:dyDescent="0.25">
      <c r="B188">
        <f t="shared" si="11"/>
        <v>1.8200000000000014</v>
      </c>
      <c r="C188">
        <f t="shared" si="8"/>
        <v>20.829503204129061</v>
      </c>
      <c r="D188">
        <f t="shared" si="9"/>
        <v>1.7609016417172E-3</v>
      </c>
      <c r="E188">
        <f t="shared" si="10"/>
        <v>1.6386726685403562E-5</v>
      </c>
    </row>
    <row r="189" spans="2:5" x14ac:dyDescent="0.25">
      <c r="B189">
        <f t="shared" si="11"/>
        <v>1.8300000000000014</v>
      </c>
      <c r="C189">
        <f t="shared" si="8"/>
        <v>20.94395102393197</v>
      </c>
      <c r="D189">
        <f t="shared" si="9"/>
        <v>1.6897588692219002E-3</v>
      </c>
      <c r="E189">
        <f t="shared" si="10"/>
        <v>1.5089383026880364E-5</v>
      </c>
    </row>
    <row r="190" spans="2:5" x14ac:dyDescent="0.25">
      <c r="B190">
        <f t="shared" si="11"/>
        <v>1.8400000000000014</v>
      </c>
      <c r="C190">
        <f t="shared" si="8"/>
        <v>21.058398843734878</v>
      </c>
      <c r="D190">
        <f t="shared" si="9"/>
        <v>1.6215085010172312E-3</v>
      </c>
      <c r="E190">
        <f t="shared" si="10"/>
        <v>1.3895061496073548E-5</v>
      </c>
    </row>
    <row r="191" spans="2:5" x14ac:dyDescent="0.25">
      <c r="B191">
        <f t="shared" si="11"/>
        <v>1.8500000000000014</v>
      </c>
      <c r="C191">
        <f t="shared" si="8"/>
        <v>21.172846663537783</v>
      </c>
      <c r="D191">
        <f t="shared" si="9"/>
        <v>1.5560326019519221E-3</v>
      </c>
      <c r="E191">
        <f t="shared" si="10"/>
        <v>1.2795562945829021E-5</v>
      </c>
    </row>
    <row r="192" spans="2:5" x14ac:dyDescent="0.25">
      <c r="B192">
        <f t="shared" si="11"/>
        <v>1.8600000000000014</v>
      </c>
      <c r="C192">
        <f t="shared" si="8"/>
        <v>21.287294483340691</v>
      </c>
      <c r="D192">
        <f t="shared" si="9"/>
        <v>1.493218034128373E-3</v>
      </c>
      <c r="E192">
        <f t="shared" si="10"/>
        <v>1.1783341550806223E-5</v>
      </c>
    </row>
    <row r="193" spans="2:5" x14ac:dyDescent="0.25">
      <c r="B193">
        <f t="shared" si="11"/>
        <v>1.8700000000000014</v>
      </c>
      <c r="C193">
        <f t="shared" si="8"/>
        <v>21.401742303143596</v>
      </c>
      <c r="D193">
        <f t="shared" si="9"/>
        <v>1.4329562638966764E-3</v>
      </c>
      <c r="E193">
        <f t="shared" si="10"/>
        <v>1.0851452755302116E-5</v>
      </c>
    </row>
    <row r="194" spans="2:5" x14ac:dyDescent="0.25">
      <c r="B194">
        <f t="shared" si="11"/>
        <v>1.8800000000000014</v>
      </c>
      <c r="C194">
        <f t="shared" si="8"/>
        <v>21.516190122946504</v>
      </c>
      <c r="D194">
        <f t="shared" si="9"/>
        <v>1.375143176413245E-3</v>
      </c>
      <c r="E194">
        <f t="shared" si="10"/>
        <v>9.9935053607253627E-6</v>
      </c>
    </row>
    <row r="195" spans="2:5" x14ac:dyDescent="0.25">
      <c r="B195">
        <f t="shared" si="11"/>
        <v>1.8900000000000015</v>
      </c>
      <c r="C195">
        <f t="shared" si="8"/>
        <v>21.630637942749413</v>
      </c>
      <c r="D195">
        <f t="shared" si="9"/>
        <v>1.3196788974842357E-3</v>
      </c>
      <c r="E195">
        <f t="shared" si="10"/>
        <v>9.2036174248480527E-6</v>
      </c>
    </row>
    <row r="196" spans="2:5" x14ac:dyDescent="0.25">
      <c r="B196">
        <f t="shared" si="11"/>
        <v>1.9000000000000015</v>
      </c>
      <c r="C196">
        <f t="shared" si="8"/>
        <v>21.745085762552318</v>
      </c>
      <c r="D196">
        <f t="shared" si="9"/>
        <v>1.2664676224222288E-3</v>
      </c>
      <c r="E196">
        <f t="shared" si="10"/>
        <v>8.476375670731971E-6</v>
      </c>
    </row>
    <row r="197" spans="2:5" x14ac:dyDescent="0.25">
      <c r="B197">
        <f t="shared" si="11"/>
        <v>1.9100000000000015</v>
      </c>
      <c r="C197">
        <f t="shared" si="8"/>
        <v>21.859533582355226</v>
      </c>
      <c r="D197">
        <f t="shared" si="9"/>
        <v>1.2154174516540649E-3</v>
      </c>
      <c r="E197">
        <f t="shared" si="10"/>
        <v>7.8067981270139685E-6</v>
      </c>
    </row>
    <row r="198" spans="2:5" x14ac:dyDescent="0.25">
      <c r="B198">
        <f t="shared" si="11"/>
        <v>1.9200000000000015</v>
      </c>
      <c r="C198">
        <f t="shared" si="8"/>
        <v>21.973981402158131</v>
      </c>
      <c r="D198">
        <f t="shared" si="9"/>
        <v>1.1664402328264293E-3</v>
      </c>
      <c r="E198">
        <f t="shared" si="10"/>
        <v>7.1902997431621264E-6</v>
      </c>
    </row>
    <row r="199" spans="2:5" x14ac:dyDescent="0.25">
      <c r="B199">
        <f t="shared" si="11"/>
        <v>1.9300000000000015</v>
      </c>
      <c r="C199">
        <f t="shared" ref="C199:C247" si="12">B199*$H$5</f>
        <v>22.088429221961039</v>
      </c>
      <c r="D199">
        <f t="shared" ref="D199:D247" si="13">(C199^$M$2 * EXP(-1*$M$3*C199^$M$4))^2</f>
        <v>1.1194514091638636E-3</v>
      </c>
      <c r="E199">
        <f t="shared" ref="E199:E247" si="14">(D199/$D$3)^2</f>
        <v>6.6226607435274183E-6</v>
      </c>
    </row>
    <row r="200" spans="2:5" x14ac:dyDescent="0.25">
      <c r="B200">
        <f t="shared" ref="B200:B247" si="15">B199+$B$2</f>
        <v>1.9400000000000015</v>
      </c>
      <c r="C200">
        <f t="shared" si="12"/>
        <v>22.202877041763944</v>
      </c>
      <c r="D200">
        <f t="shared" si="13"/>
        <v>1.074369873842873E-3</v>
      </c>
      <c r="E200">
        <f t="shared" si="14"/>
        <v>6.0999975026648782E-6</v>
      </c>
    </row>
    <row r="201" spans="2:5" x14ac:dyDescent="0.25">
      <c r="B201">
        <f t="shared" si="15"/>
        <v>1.9500000000000015</v>
      </c>
      <c r="C201">
        <f t="shared" si="12"/>
        <v>22.317324861566853</v>
      </c>
      <c r="D201">
        <f t="shared" si="13"/>
        <v>1.0311178301532138E-3</v>
      </c>
      <c r="E201">
        <f t="shared" si="14"/>
        <v>5.6187357415725164E-6</v>
      </c>
    </row>
    <row r="202" spans="2:5" x14ac:dyDescent="0.25">
      <c r="B202">
        <f t="shared" si="15"/>
        <v>1.9600000000000015</v>
      </c>
      <c r="C202">
        <f t="shared" si="12"/>
        <v>22.431772681369761</v>
      </c>
      <c r="D202">
        <f t="shared" si="13"/>
        <v>9.896206572259209E-4</v>
      </c>
      <c r="E202">
        <f t="shared" si="14"/>
        <v>5.1755858603416372E-6</v>
      </c>
    </row>
    <row r="203" spans="2:5" x14ac:dyDescent="0.25">
      <c r="B203">
        <f t="shared" si="15"/>
        <v>1.9700000000000015</v>
      </c>
      <c r="C203">
        <f t="shared" si="12"/>
        <v>22.546220501172666</v>
      </c>
      <c r="D203">
        <f t="shared" si="13"/>
        <v>9.4980678111495286E-4</v>
      </c>
      <c r="E203">
        <f t="shared" si="14"/>
        <v>4.7675202373046618E-6</v>
      </c>
    </row>
    <row r="204" spans="2:5" x14ac:dyDescent="0.25">
      <c r="B204">
        <f t="shared" si="15"/>
        <v>1.9800000000000015</v>
      </c>
      <c r="C204">
        <f t="shared" si="12"/>
        <v>22.660668320975574</v>
      </c>
      <c r="D204">
        <f t="shared" si="13"/>
        <v>9.1160755102685581E-4</v>
      </c>
      <c r="E204">
        <f t="shared" si="14"/>
        <v>4.3917523382191991E-6</v>
      </c>
    </row>
    <row r="205" spans="2:5" x14ac:dyDescent="0.25">
      <c r="B205">
        <f t="shared" si="15"/>
        <v>1.9900000000000015</v>
      </c>
      <c r="C205">
        <f t="shared" si="12"/>
        <v>22.775116140778479</v>
      </c>
      <c r="D205">
        <f t="shared" si="13"/>
        <v>8.7495712050035925E-4</v>
      </c>
      <c r="E205">
        <f t="shared" si="14"/>
        <v>4.0457174914246431E-6</v>
      </c>
    </row>
    <row r="206" spans="2:5" x14ac:dyDescent="0.25">
      <c r="B206">
        <f t="shared" si="15"/>
        <v>2.0000000000000013</v>
      </c>
      <c r="C206">
        <f t="shared" si="12"/>
        <v>22.889563960581384</v>
      </c>
      <c r="D206">
        <f t="shared" si="13"/>
        <v>8.3979233334454957E-4</v>
      </c>
      <c r="E206">
        <f t="shared" si="14"/>
        <v>3.7270551963246503E-6</v>
      </c>
    </row>
    <row r="207" spans="2:5" x14ac:dyDescent="0.25">
      <c r="B207">
        <f t="shared" si="15"/>
        <v>2.0100000000000011</v>
      </c>
      <c r="C207">
        <f t="shared" si="12"/>
        <v>23.004011780384289</v>
      </c>
      <c r="D207">
        <f t="shared" si="13"/>
        <v>8.0605261415132314E-4</v>
      </c>
      <c r="E207">
        <f t="shared" si="14"/>
        <v>3.4335928430726505E-6</v>
      </c>
    </row>
    <row r="208" spans="2:5" x14ac:dyDescent="0.25">
      <c r="B208">
        <f t="shared" si="15"/>
        <v>2.0200000000000009</v>
      </c>
      <c r="C208">
        <f t="shared" si="12"/>
        <v>23.118459600187194</v>
      </c>
      <c r="D208">
        <f t="shared" si="13"/>
        <v>7.7367986320437765E-4</v>
      </c>
      <c r="E208">
        <f t="shared" si="14"/>
        <v>3.163330731029135E-6</v>
      </c>
    </row>
    <row r="209" spans="2:5" x14ac:dyDescent="0.25">
      <c r="B209">
        <f t="shared" si="15"/>
        <v>2.0300000000000007</v>
      </c>
      <c r="C209">
        <f t="shared" si="12"/>
        <v>23.232907419990099</v>
      </c>
      <c r="D209">
        <f t="shared" si="13"/>
        <v>7.4261835561355337E-4</v>
      </c>
      <c r="E209">
        <f t="shared" si="14"/>
        <v>2.9144282824886731E-6</v>
      </c>
    </row>
    <row r="210" spans="2:5" x14ac:dyDescent="0.25">
      <c r="B210">
        <f t="shared" si="15"/>
        <v>2.0400000000000005</v>
      </c>
      <c r="C210">
        <f t="shared" si="12"/>
        <v>23.347355239793004</v>
      </c>
      <c r="D210">
        <f t="shared" si="13"/>
        <v>7.1281464450947572E-4</v>
      </c>
      <c r="E210">
        <f t="shared" si="14"/>
        <v>2.6851913563970621E-6</v>
      </c>
    </row>
    <row r="211" spans="2:5" x14ac:dyDescent="0.25">
      <c r="B211">
        <f t="shared" si="15"/>
        <v>2.0500000000000003</v>
      </c>
      <c r="C211">
        <f t="shared" si="12"/>
        <v>23.461803059595908</v>
      </c>
      <c r="D211">
        <f t="shared" si="13"/>
        <v>6.842174681394727E-4</v>
      </c>
      <c r="E211">
        <f t="shared" si="14"/>
        <v>2.4740605743527402E-6</v>
      </c>
    </row>
    <row r="212" spans="2:5" x14ac:dyDescent="0.25">
      <c r="B212">
        <f t="shared" si="15"/>
        <v>2.06</v>
      </c>
      <c r="C212">
        <f t="shared" si="12"/>
        <v>23.576250879398813</v>
      </c>
      <c r="D212">
        <f t="shared" si="13"/>
        <v>6.5677766071182617E-4</v>
      </c>
      <c r="E212">
        <f t="shared" si="14"/>
        <v>2.279600578163357E-6</v>
      </c>
    </row>
    <row r="213" spans="2:5" x14ac:dyDescent="0.25">
      <c r="B213">
        <f t="shared" si="15"/>
        <v>2.0699999999999998</v>
      </c>
      <c r="C213">
        <f t="shared" si="12"/>
        <v>23.690698699201715</v>
      </c>
      <c r="D213">
        <f t="shared" si="13"/>
        <v>6.304480668408043E-4</v>
      </c>
      <c r="E213">
        <f t="shared" si="14"/>
        <v>2.1004901446492561E-6</v>
      </c>
    </row>
    <row r="214" spans="2:5" x14ac:dyDescent="0.25">
      <c r="B214">
        <f t="shared" si="15"/>
        <v>2.0799999999999996</v>
      </c>
      <c r="C214">
        <f t="shared" si="12"/>
        <v>23.805146519004619</v>
      </c>
      <c r="D214">
        <f t="shared" si="13"/>
        <v>6.0518345945065734E-4</v>
      </c>
      <c r="E214">
        <f t="shared" si="14"/>
        <v>1.9355130893020561E-6</v>
      </c>
    </row>
    <row r="215" spans="2:5" x14ac:dyDescent="0.25">
      <c r="B215">
        <f t="shared" si="15"/>
        <v>2.0899999999999994</v>
      </c>
      <c r="C215">
        <f t="shared" si="12"/>
        <v>23.919594338807524</v>
      </c>
      <c r="D215">
        <f t="shared" si="13"/>
        <v>5.8094046100181534E-4</v>
      </c>
      <c r="E215">
        <f t="shared" si="14"/>
        <v>1.7835498958506142E-6</v>
      </c>
    </row>
    <row r="216" spans="2:5" x14ac:dyDescent="0.25">
      <c r="B216">
        <f t="shared" si="15"/>
        <v>2.0999999999999992</v>
      </c>
      <c r="C216">
        <f t="shared" si="12"/>
        <v>24.034042158610429</v>
      </c>
      <c r="D216">
        <f t="shared" si="13"/>
        <v>5.5767746790799059E-4</v>
      </c>
      <c r="E216">
        <f t="shared" si="14"/>
        <v>1.6435700138029656E-6</v>
      </c>
    </row>
    <row r="217" spans="2:5" x14ac:dyDescent="0.25">
      <c r="B217">
        <f t="shared" si="15"/>
        <v>2.109999999999999</v>
      </c>
      <c r="C217">
        <f t="shared" si="12"/>
        <v>24.148489978413334</v>
      </c>
      <c r="D217">
        <f t="shared" si="13"/>
        <v>5.3535457801749491E-4</v>
      </c>
      <c r="E217">
        <f t="shared" si="14"/>
        <v>1.5146247706467358E-6</v>
      </c>
    </row>
    <row r="218" spans="2:5" x14ac:dyDescent="0.25">
      <c r="B218">
        <f t="shared" si="15"/>
        <v>2.1199999999999988</v>
      </c>
      <c r="C218">
        <f t="shared" si="12"/>
        <v>24.262937798216239</v>
      </c>
      <c r="D218">
        <f t="shared" si="13"/>
        <v>5.1393352103715087E-4</v>
      </c>
      <c r="E218">
        <f t="shared" si="14"/>
        <v>1.3958408496421171E-6</v>
      </c>
    </row>
    <row r="219" spans="2:5" x14ac:dyDescent="0.25">
      <c r="B219">
        <f t="shared" si="15"/>
        <v>2.1299999999999986</v>
      </c>
      <c r="C219">
        <f t="shared" si="12"/>
        <v>24.377385618019144</v>
      </c>
      <c r="D219">
        <f t="shared" si="13"/>
        <v>4.9337759178161333E-4</v>
      </c>
      <c r="E219">
        <f t="shared" si="14"/>
        <v>1.2864142880525057E-6</v>
      </c>
    </row>
    <row r="220" spans="2:5" x14ac:dyDescent="0.25">
      <c r="B220">
        <f t="shared" si="15"/>
        <v>2.1399999999999983</v>
      </c>
      <c r="C220">
        <f t="shared" si="12"/>
        <v>24.491833437822049</v>
      </c>
      <c r="D220">
        <f t="shared" si="13"/>
        <v>4.7365158613555655E-4</v>
      </c>
      <c r="E220">
        <f t="shared" si="14"/>
        <v>1.1856049542601631E-6</v>
      </c>
    </row>
    <row r="221" spans="2:5" x14ac:dyDescent="0.25">
      <c r="B221">
        <f t="shared" si="15"/>
        <v>2.1499999999999981</v>
      </c>
      <c r="C221">
        <f t="shared" si="12"/>
        <v>24.60628125762495</v>
      </c>
      <c r="D221">
        <f t="shared" si="13"/>
        <v>4.5472173962032392E-4</v>
      </c>
      <c r="E221">
        <f t="shared" si="14"/>
        <v>1.092731465528206E-6</v>
      </c>
    </row>
    <row r="222" spans="2:5" x14ac:dyDescent="0.25">
      <c r="B222">
        <f t="shared" si="15"/>
        <v>2.1599999999999979</v>
      </c>
      <c r="C222">
        <f t="shared" si="12"/>
        <v>24.720729077427855</v>
      </c>
      <c r="D222">
        <f t="shared" si="13"/>
        <v>4.3655566846092207E-4</v>
      </c>
      <c r="E222">
        <f t="shared" si="14"/>
        <v>1.0071665112221156E-6</v>
      </c>
    </row>
    <row r="223" spans="2:5" x14ac:dyDescent="0.25">
      <c r="B223">
        <f t="shared" si="15"/>
        <v>2.1699999999999977</v>
      </c>
      <c r="C223">
        <f t="shared" si="12"/>
        <v>24.83517689723076</v>
      </c>
      <c r="D223">
        <f t="shared" si="13"/>
        <v>4.1912231305323109E-4</v>
      </c>
      <c r="E223">
        <f t="shared" si="14"/>
        <v>9.2833254911212036E-7</v>
      </c>
    </row>
    <row r="224" spans="2:5" x14ac:dyDescent="0.25">
      <c r="B224">
        <f t="shared" si="15"/>
        <v>2.1799999999999975</v>
      </c>
      <c r="C224">
        <f t="shared" si="12"/>
        <v>24.949624717033664</v>
      </c>
      <c r="D224">
        <f t="shared" si="13"/>
        <v>4.0239188373512879E-4</v>
      </c>
      <c r="E224">
        <f t="shared" si="14"/>
        <v>8.5569784496230305E-7</v>
      </c>
    </row>
    <row r="225" spans="2:5" x14ac:dyDescent="0.25">
      <c r="B225">
        <f t="shared" si="15"/>
        <v>2.1899999999999973</v>
      </c>
      <c r="C225">
        <f t="shared" si="12"/>
        <v>25.064072536836569</v>
      </c>
      <c r="D225">
        <f t="shared" si="13"/>
        <v>3.8633580876899646E-4</v>
      </c>
      <c r="E225">
        <f t="shared" si="14"/>
        <v>7.8877282799130391E-7</v>
      </c>
    </row>
    <row r="226" spans="2:5" x14ac:dyDescent="0.25">
      <c r="B226">
        <f t="shared" si="15"/>
        <v>2.1999999999999971</v>
      </c>
      <c r="C226">
        <f t="shared" si="12"/>
        <v>25.178520356639474</v>
      </c>
      <c r="D226">
        <f t="shared" si="13"/>
        <v>3.7092668444668205E-4</v>
      </c>
      <c r="E226">
        <f t="shared" si="14"/>
        <v>7.2710673697876136E-7</v>
      </c>
    </row>
    <row r="227" spans="2:5" x14ac:dyDescent="0.25">
      <c r="B227">
        <f t="shared" si="15"/>
        <v>2.2099999999999969</v>
      </c>
      <c r="C227">
        <f t="shared" si="12"/>
        <v>25.292968176442379</v>
      </c>
      <c r="D227">
        <f t="shared" si="13"/>
        <v>3.5613822723144827E-4</v>
      </c>
      <c r="E227">
        <f t="shared" si="14"/>
        <v>6.7028453380628068E-7</v>
      </c>
    </row>
    <row r="228" spans="2:5" x14ac:dyDescent="0.25">
      <c r="B228">
        <f t="shared" si="15"/>
        <v>2.2199999999999966</v>
      </c>
      <c r="C228">
        <f t="shared" si="12"/>
        <v>25.407415996245284</v>
      </c>
      <c r="D228">
        <f t="shared" si="13"/>
        <v>3.4194522785475239E-4</v>
      </c>
      <c r="E228">
        <f t="shared" si="14"/>
        <v>6.1792406307570546E-7</v>
      </c>
    </row>
    <row r="229" spans="2:5" x14ac:dyDescent="0.25">
      <c r="B229">
        <f t="shared" si="15"/>
        <v>2.2299999999999964</v>
      </c>
      <c r="C229">
        <f t="shared" si="12"/>
        <v>25.521863816048185</v>
      </c>
      <c r="D229">
        <f t="shared" si="13"/>
        <v>3.2832350728897585E-4</v>
      </c>
      <c r="E229">
        <f t="shared" si="14"/>
        <v>5.6967343815383073E-7</v>
      </c>
    </row>
    <row r="230" spans="2:5" x14ac:dyDescent="0.25">
      <c r="B230">
        <f t="shared" si="15"/>
        <v>2.2399999999999962</v>
      </c>
      <c r="C230">
        <f t="shared" si="12"/>
        <v>25.63631163585109</v>
      </c>
      <c r="D230">
        <f t="shared" si="13"/>
        <v>3.1524987452026667E-4</v>
      </c>
      <c r="E230">
        <f t="shared" si="14"/>
        <v>5.2520863556250151E-7</v>
      </c>
    </row>
    <row r="231" spans="2:5" x14ac:dyDescent="0.25">
      <c r="B231">
        <f t="shared" si="15"/>
        <v>2.249999999999996</v>
      </c>
      <c r="C231">
        <f t="shared" si="12"/>
        <v>25.750759455653995</v>
      </c>
      <c r="D231">
        <f t="shared" si="13"/>
        <v>3.0270208604869781E-4</v>
      </c>
      <c r="E231">
        <f t="shared" si="14"/>
        <v>4.8423128107794697E-7</v>
      </c>
    </row>
    <row r="232" spans="2:5" x14ac:dyDescent="0.25">
      <c r="B232">
        <f t="shared" si="15"/>
        <v>2.2599999999999958</v>
      </c>
      <c r="C232">
        <f t="shared" si="12"/>
        <v>25.8652072754569</v>
      </c>
      <c r="D232">
        <f t="shared" si="13"/>
        <v>2.9065880704575982E-4</v>
      </c>
      <c r="E232">
        <f t="shared" si="14"/>
        <v>4.4646661223235738E-7</v>
      </c>
    </row>
    <row r="233" spans="2:5" x14ac:dyDescent="0.25">
      <c r="B233">
        <f t="shared" si="15"/>
        <v>2.2699999999999956</v>
      </c>
      <c r="C233">
        <f t="shared" si="12"/>
        <v>25.979655095259805</v>
      </c>
      <c r="D233">
        <f t="shared" si="13"/>
        <v>2.7909957410200649E-4</v>
      </c>
      <c r="E233">
        <f t="shared" si="14"/>
        <v>4.11661603134047E-7</v>
      </c>
    </row>
    <row r="234" spans="2:5" x14ac:dyDescent="0.25">
      <c r="B234">
        <f t="shared" si="15"/>
        <v>2.2799999999999954</v>
      </c>
      <c r="C234">
        <f t="shared" si="12"/>
        <v>26.09410291506271</v>
      </c>
      <c r="D234">
        <f t="shared" si="13"/>
        <v>2.6800475950037526E-4</v>
      </c>
      <c r="E234">
        <f t="shared" si="14"/>
        <v>3.7958323864816825E-7</v>
      </c>
    </row>
    <row r="235" spans="2:5" x14ac:dyDescent="0.25">
      <c r="B235">
        <f t="shared" si="15"/>
        <v>2.2899999999999952</v>
      </c>
      <c r="C235">
        <f t="shared" si="12"/>
        <v>26.208550734865614</v>
      </c>
      <c r="D235">
        <f t="shared" si="13"/>
        <v>2.5735553695312131E-4</v>
      </c>
      <c r="E235">
        <f t="shared" si="14"/>
        <v>3.500169260150941E-7</v>
      </c>
    </row>
    <row r="236" spans="2:5" x14ac:dyDescent="0.25">
      <c r="B236">
        <f t="shared" si="15"/>
        <v>2.2999999999999949</v>
      </c>
      <c r="C236">
        <f t="shared" si="12"/>
        <v>26.322998554668516</v>
      </c>
      <c r="D236">
        <f t="shared" si="13"/>
        <v>2.4713384874299415E-4</v>
      </c>
      <c r="E236">
        <f t="shared" si="14"/>
        <v>3.2276503293711924E-7</v>
      </c>
    </row>
    <row r="237" spans="2:5" x14ac:dyDescent="0.25">
      <c r="B237">
        <f t="shared" si="15"/>
        <v>2.3099999999999947</v>
      </c>
      <c r="C237">
        <f t="shared" si="12"/>
        <v>26.437446374471421</v>
      </c>
      <c r="D237">
        <f t="shared" si="13"/>
        <v>2.3732237421141529E-4</v>
      </c>
      <c r="E237">
        <f t="shared" si="14"/>
        <v>2.9764554204010717E-7</v>
      </c>
    </row>
    <row r="238" spans="2:5" x14ac:dyDescent="0.25">
      <c r="B238">
        <f t="shared" si="15"/>
        <v>2.3199999999999945</v>
      </c>
      <c r="C238">
        <f t="shared" si="12"/>
        <v>26.551894194274325</v>
      </c>
      <c r="D238">
        <f t="shared" si="13"/>
        <v>2.2790449953889494E-4</v>
      </c>
      <c r="E238">
        <f t="shared" si="14"/>
        <v>2.7449081242392072E-7</v>
      </c>
    </row>
    <row r="239" spans="2:5" x14ac:dyDescent="0.25">
      <c r="B239">
        <f t="shared" si="15"/>
        <v>2.3299999999999943</v>
      </c>
      <c r="C239">
        <f t="shared" si="12"/>
        <v>26.66634201407723</v>
      </c>
      <c r="D239">
        <f t="shared" si="13"/>
        <v>2.1886428876498161E-4</v>
      </c>
      <c r="E239">
        <f t="shared" si="14"/>
        <v>2.531464397572327E-7</v>
      </c>
    </row>
    <row r="240" spans="2:5" x14ac:dyDescent="0.25">
      <c r="B240">
        <f t="shared" si="15"/>
        <v>2.3399999999999941</v>
      </c>
      <c r="C240">
        <f t="shared" si="12"/>
        <v>26.780789833880135</v>
      </c>
      <c r="D240">
        <f t="shared" si="13"/>
        <v>2.1018645599722472E-4</v>
      </c>
      <c r="E240">
        <f t="shared" si="14"/>
        <v>2.3347020705534883E-7</v>
      </c>
    </row>
    <row r="241" spans="2:5" x14ac:dyDescent="0.25">
      <c r="B241">
        <f t="shared" si="15"/>
        <v>2.3499999999999939</v>
      </c>
      <c r="C241">
        <f t="shared" si="12"/>
        <v>26.89523765368304</v>
      </c>
      <c r="D241">
        <f t="shared" si="13"/>
        <v>2.0185633876063148E-4</v>
      </c>
      <c r="E241">
        <f t="shared" si="14"/>
        <v>2.1533111890781724E-7</v>
      </c>
    </row>
    <row r="242" spans="2:5" x14ac:dyDescent="0.25">
      <c r="B242">
        <f t="shared" si="15"/>
        <v>2.3599999999999937</v>
      </c>
      <c r="C242">
        <f t="shared" si="12"/>
        <v>27.009685473485945</v>
      </c>
      <c r="D242">
        <f t="shared" si="13"/>
        <v>1.9385987244105067E-4</v>
      </c>
      <c r="E242">
        <f t="shared" si="14"/>
        <v>1.9860851250059859E-7</v>
      </c>
    </row>
    <row r="243" spans="2:5" x14ac:dyDescent="0.25">
      <c r="B243">
        <f t="shared" si="15"/>
        <v>2.3699999999999934</v>
      </c>
      <c r="C243">
        <f t="shared" si="12"/>
        <v>27.12413329328885</v>
      </c>
      <c r="D243">
        <f t="shared" si="13"/>
        <v>1.8618356577775898E-4</v>
      </c>
      <c r="E243">
        <f t="shared" si="14"/>
        <v>1.8319123930927969E-7</v>
      </c>
    </row>
    <row r="244" spans="2:5" x14ac:dyDescent="0.25">
      <c r="B244">
        <f t="shared" si="15"/>
        <v>2.3799999999999932</v>
      </c>
      <c r="C244">
        <f t="shared" si="12"/>
        <v>27.238581113091751</v>
      </c>
      <c r="D244">
        <f t="shared" si="13"/>
        <v>1.7881447736241892E-4</v>
      </c>
      <c r="E244">
        <f t="shared" si="14"/>
        <v>1.6897691182925085E-7</v>
      </c>
    </row>
    <row r="245" spans="2:5" x14ac:dyDescent="0.25">
      <c r="B245">
        <f t="shared" si="15"/>
        <v>2.389999999999993</v>
      </c>
      <c r="C245">
        <f t="shared" si="12"/>
        <v>27.353028932894656</v>
      </c>
      <c r="D245">
        <f t="shared" si="13"/>
        <v>1.7174019310317175E-4</v>
      </c>
      <c r="E245">
        <f t="shared" si="14"/>
        <v>1.5587121015859774E-7</v>
      </c>
    </row>
    <row r="246" spans="2:5" x14ac:dyDescent="0.25">
      <c r="B246">
        <f t="shared" si="15"/>
        <v>2.3999999999999928</v>
      </c>
      <c r="C246">
        <f t="shared" si="12"/>
        <v>27.467476752697561</v>
      </c>
      <c r="D246">
        <f t="shared" si="13"/>
        <v>1.6494880461441236E-4</v>
      </c>
      <c r="E246">
        <f t="shared" si="14"/>
        <v>1.4378724366383208E-7</v>
      </c>
    </row>
    <row r="247" spans="2:5" x14ac:dyDescent="0.25">
      <c r="B247">
        <f t="shared" si="15"/>
        <v>2.4099999999999926</v>
      </c>
      <c r="C247">
        <f t="shared" si="12"/>
        <v>27.581924572500466</v>
      </c>
      <c r="D247">
        <f t="shared" si="13"/>
        <v>1.584288884943234E-4</v>
      </c>
      <c r="E247">
        <f t="shared" si="14"/>
        <v>1.3264496333944179E-7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United Lincolnshire Hospitals NHS Trust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Platten David (ULHT)</dc:creator>
  <cp:lastModifiedBy>Platten David (ULHT)</cp:lastModifiedBy>
  <dcterms:created xsi:type="dcterms:W3CDTF">2019-03-25T16:23:15Z</dcterms:created>
  <dcterms:modified xsi:type="dcterms:W3CDTF">2019-03-26T13:50:13Z</dcterms:modified>
</cp:coreProperties>
</file>