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ra\Documents\ETH\Master Thesis\genGEO_matlab_AGS\data\"/>
    </mc:Choice>
  </mc:AlternateContent>
  <xr:revisionPtr revIDLastSave="0" documentId="13_ncr:1_{53A09FE7-A491-4F9F-9DF3-3E73A278ADB6}" xr6:coauthVersionLast="47" xr6:coauthVersionMax="47" xr10:uidLastSave="{00000000-0000-0000-0000-000000000000}"/>
  <bookViews>
    <workbookView xWindow="1140" yWindow="1140" windowWidth="14350" windowHeight="7270" xr2:uid="{00000000-000D-0000-FFFF-FFFF00000000}"/>
  </bookViews>
  <sheets>
    <sheet name="Resived_horizontal_wellcost_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</calcChain>
</file>

<file path=xl/sharedStrings.xml><?xml version="1.0" encoding="utf-8"?>
<sst xmlns="http://schemas.openxmlformats.org/spreadsheetml/2006/main" count="20" uniqueCount="12">
  <si>
    <t>GeoVision Baseline LD</t>
  </si>
  <si>
    <t>Revised Baseline LD</t>
  </si>
  <si>
    <t>Geovision Baseline SD</t>
  </si>
  <si>
    <t>Revsied Baseline SD</t>
  </si>
  <si>
    <t>Depth [m]</t>
  </si>
  <si>
    <t>Cost [$]</t>
  </si>
  <si>
    <t>y = 0.35x2 + 897.78x + 1,724,179.91</t>
  </si>
  <si>
    <t>y = 0.32x2 + 798.30x + 1,548,309.84</t>
  </si>
  <si>
    <t>y = 0.33x2 + 286.84x + 1,671,299.10</t>
  </si>
  <si>
    <t>y = 0.29x2 + 248.65x + 1,487,373.45</t>
  </si>
  <si>
    <t>R² = 0.97</t>
  </si>
  <si>
    <t>R² = 0.96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</si>
</sst>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forward val="6000"/>
            <c:backward val="1000"/>
            <c:intercept val="290000"/>
            <c:dispRSqr val="1"/>
            <c:dispEq val="1"/>
            <c:trendlineLbl>
              <c:layout>
                <c:manualLayout>
                  <c:x val="-0.25848272090988628"/>
                  <c:y val="-4.020428898000653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Resived_horizontal_wellcost_GET!$A$3:$A$9</c:f>
              <c:numCache>
                <c:formatCode>General</c:formatCode>
                <c:ptCount val="7"/>
                <c:pt idx="0">
                  <c:v>998.51411589999998</c:v>
                </c:pt>
                <c:pt idx="1">
                  <c:v>1503.71471</c:v>
                </c:pt>
                <c:pt idx="2">
                  <c:v>1997.0282319999999</c:v>
                </c:pt>
                <c:pt idx="3">
                  <c:v>2496.2852899999998</c:v>
                </c:pt>
                <c:pt idx="4">
                  <c:v>3001.4858840000002</c:v>
                </c:pt>
                <c:pt idx="5">
                  <c:v>3500.7429419999999</c:v>
                </c:pt>
                <c:pt idx="6">
                  <c:v>4000</c:v>
                </c:pt>
              </c:numCache>
            </c:numRef>
          </c:xVal>
          <c:yVal>
            <c:numRef>
              <c:f>Resived_horizontal_wellcost_GET!$B$3:$B$9</c:f>
              <c:numCache>
                <c:formatCode>General</c:formatCode>
                <c:ptCount val="7"/>
                <c:pt idx="0">
                  <c:v>3121387.2829999998</c:v>
                </c:pt>
                <c:pt idx="1">
                  <c:v>3953757.2250000001</c:v>
                </c:pt>
                <c:pt idx="2">
                  <c:v>4578034.682</c:v>
                </c:pt>
                <c:pt idx="3">
                  <c:v>5445086.7050000001</c:v>
                </c:pt>
                <c:pt idx="4">
                  <c:v>8427745.6649999991</c:v>
                </c:pt>
                <c:pt idx="5">
                  <c:v>9433526.0120000001</c:v>
                </c:pt>
                <c:pt idx="6">
                  <c:v>10508670.52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3-457F-B121-BA0A7D6085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6000"/>
            <c:backward val="1000"/>
            <c:intercept val="290000"/>
            <c:dispRSqr val="1"/>
            <c:dispEq val="1"/>
            <c:trendlineLbl>
              <c:layout>
                <c:manualLayout>
                  <c:x val="-0.10588560804899383"/>
                  <c:y val="0.1087540099154272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Resived_horizontal_wellcost_GET!$C$3:$C$9</c:f>
              <c:numCache>
                <c:formatCode>General</c:formatCode>
                <c:ptCount val="7"/>
                <c:pt idx="0">
                  <c:v>1004.4576520000001</c:v>
                </c:pt>
                <c:pt idx="1">
                  <c:v>1503.71471</c:v>
                </c:pt>
                <c:pt idx="2">
                  <c:v>1997.0282319999999</c:v>
                </c:pt>
                <c:pt idx="3">
                  <c:v>2502.228826</c:v>
                </c:pt>
                <c:pt idx="4">
                  <c:v>3001.4858840000002</c:v>
                </c:pt>
                <c:pt idx="5">
                  <c:v>3500.7429419999999</c:v>
                </c:pt>
                <c:pt idx="6">
                  <c:v>4000</c:v>
                </c:pt>
              </c:numCache>
            </c:numRef>
          </c:xVal>
          <c:yVal>
            <c:numRef>
              <c:f>Resived_horizontal_wellcost_GET!$D$3:$D$9</c:f>
              <c:numCache>
                <c:formatCode>General</c:formatCode>
                <c:ptCount val="7"/>
                <c:pt idx="0">
                  <c:v>2809248.5550000002</c:v>
                </c:pt>
                <c:pt idx="1">
                  <c:v>3572254.335</c:v>
                </c:pt>
                <c:pt idx="2">
                  <c:v>4127167.63</c:v>
                </c:pt>
                <c:pt idx="3">
                  <c:v>4820809.2489999998</c:v>
                </c:pt>
                <c:pt idx="4">
                  <c:v>7664739.8839999996</c:v>
                </c:pt>
                <c:pt idx="5">
                  <c:v>8566473.9879999999</c:v>
                </c:pt>
                <c:pt idx="6">
                  <c:v>9468208.0920000002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3-457F-B121-BA0A7D60858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2D050">
                  <a:alpha val="98000"/>
                </a:srgbClr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2"/>
            <c:forward val="6000"/>
            <c:backward val="1000"/>
            <c:intercept val="290000"/>
            <c:dispRSqr val="1"/>
            <c:dispEq val="1"/>
            <c:trendlineLbl>
              <c:layout>
                <c:manualLayout>
                  <c:x val="0.18769116360454943"/>
                  <c:y val="0.2654446823179361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Resived_horizontal_wellcost_GET!$E$3:$E$9</c:f>
              <c:numCache>
                <c:formatCode>General</c:formatCode>
                <c:ptCount val="7"/>
                <c:pt idx="0">
                  <c:v>1004.4576520000001</c:v>
                </c:pt>
                <c:pt idx="1">
                  <c:v>1503.71471</c:v>
                </c:pt>
                <c:pt idx="2">
                  <c:v>1997.0282319999999</c:v>
                </c:pt>
                <c:pt idx="3">
                  <c:v>2496.2852899999998</c:v>
                </c:pt>
                <c:pt idx="4">
                  <c:v>3001.4858840000002</c:v>
                </c:pt>
                <c:pt idx="5">
                  <c:v>3500.7429419999999</c:v>
                </c:pt>
                <c:pt idx="6">
                  <c:v>4000</c:v>
                </c:pt>
              </c:numCache>
            </c:numRef>
          </c:xVal>
          <c:yVal>
            <c:numRef>
              <c:f>Resived_horizontal_wellcost_GET!$F$3:$F$9</c:f>
              <c:numCache>
                <c:formatCode>General</c:formatCode>
                <c:ptCount val="7"/>
                <c:pt idx="0">
                  <c:v>2358381.503</c:v>
                </c:pt>
                <c:pt idx="1">
                  <c:v>2947976.8790000002</c:v>
                </c:pt>
                <c:pt idx="2">
                  <c:v>3364161.85</c:v>
                </c:pt>
                <c:pt idx="3">
                  <c:v>3849710.983</c:v>
                </c:pt>
                <c:pt idx="4">
                  <c:v>6138728.324</c:v>
                </c:pt>
                <c:pt idx="5">
                  <c:v>6797687.8609999996</c:v>
                </c:pt>
                <c:pt idx="6">
                  <c:v>7803468.2079999996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3-457F-B121-BA0A7D60858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587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forward val="6000"/>
            <c:backward val="1000"/>
            <c:intercept val="273500"/>
            <c:dispRSqr val="1"/>
            <c:dispEq val="1"/>
            <c:trendlineLbl>
              <c:layout>
                <c:manualLayout>
                  <c:x val="0.18213560804899387"/>
                  <c:y val="0.3351435102870205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Resived_horizontal_wellcost_GET!$G$3:$G$9</c:f>
              <c:numCache>
                <c:formatCode>General</c:formatCode>
                <c:ptCount val="7"/>
                <c:pt idx="0">
                  <c:v>1004.4576520000001</c:v>
                </c:pt>
                <c:pt idx="1">
                  <c:v>1503.71471</c:v>
                </c:pt>
                <c:pt idx="2">
                  <c:v>1997.0282319999999</c:v>
                </c:pt>
                <c:pt idx="3">
                  <c:v>2502.228826</c:v>
                </c:pt>
                <c:pt idx="4">
                  <c:v>3001.4858840000002</c:v>
                </c:pt>
                <c:pt idx="5">
                  <c:v>3500.7429419999999</c:v>
                </c:pt>
                <c:pt idx="6">
                  <c:v>4000</c:v>
                </c:pt>
              </c:numCache>
            </c:numRef>
          </c:xVal>
          <c:yVal>
            <c:numRef>
              <c:f>Resived_horizontal_wellcost_GET!$H$3:$H$9</c:f>
              <c:numCache>
                <c:formatCode>General</c:formatCode>
                <c:ptCount val="7"/>
                <c:pt idx="0">
                  <c:v>2115606.9360000002</c:v>
                </c:pt>
                <c:pt idx="1">
                  <c:v>2601156.0690000001</c:v>
                </c:pt>
                <c:pt idx="2">
                  <c:v>2982658.96</c:v>
                </c:pt>
                <c:pt idx="3">
                  <c:v>3364161.85</c:v>
                </c:pt>
                <c:pt idx="4">
                  <c:v>5514450.8669999996</c:v>
                </c:pt>
                <c:pt idx="5">
                  <c:v>6104046.2429999998</c:v>
                </c:pt>
                <c:pt idx="6">
                  <c:v>6901734.1040000003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3-457F-B121-BA0A7D608583}"/>
            </c:ext>
          </c:extLst>
        </c:ser>
        <c:ser>
          <c:idx val="4"/>
          <c:order val="4"/>
          <c:tx>
            <c:v>GenGEO 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forward val="6000"/>
            <c:backward val="500"/>
            <c:dispRSqr val="0"/>
            <c:dispEq val="0"/>
          </c:trendline>
          <c:xVal>
            <c:numRef>
              <c:f>Resived_horizontal_wellcost_GET!$A$14:$A$21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1499.28469241774</c:v>
                </c:pt>
                <c:pt idx="2">
                  <c:v>1997.1387696709501</c:v>
                </c:pt>
                <c:pt idx="3">
                  <c:v>995.70815450643795</c:v>
                </c:pt>
                <c:pt idx="4">
                  <c:v>2494.99284692417</c:v>
                </c:pt>
                <c:pt idx="5">
                  <c:v>2998.5693848354699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Resived_horizontal_wellcost_GET!$C$14:$C$21</c:f>
              <c:numCache>
                <c:formatCode>General</c:formatCode>
                <c:ptCount val="8"/>
                <c:pt idx="0">
                  <c:v>492221.53245040437</c:v>
                </c:pt>
                <c:pt idx="1">
                  <c:v>1086208.0554415567</c:v>
                </c:pt>
                <c:pt idx="2">
                  <c:v>1459878.8372794911</c:v>
                </c:pt>
                <c:pt idx="3">
                  <c:v>761193.38817071612</c:v>
                </c:pt>
                <c:pt idx="4">
                  <c:v>1885599.9423873401</c:v>
                </c:pt>
                <c:pt idx="5">
                  <c:v>2369165.5745559167</c:v>
                </c:pt>
                <c:pt idx="6">
                  <c:v>2893193.1224127607</c:v>
                </c:pt>
                <c:pt idx="7">
                  <c:v>3482055.9602767816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E8A-B710-3DAD031C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968"/>
        <c:axId val="7648448"/>
      </c:scatterChart>
      <c:valAx>
        <c:axId val="76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48"/>
        <c:crosses val="autoZero"/>
        <c:crossBetween val="midCat"/>
      </c:valAx>
      <c:valAx>
        <c:axId val="7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0</xdr:row>
      <xdr:rowOff>50800</xdr:rowOff>
    </xdr:from>
    <xdr:to>
      <xdr:col>16</xdr:col>
      <xdr:colOff>98425</xdr:colOff>
      <xdr:row>15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E505C-914E-4774-467C-98548AEB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E7" zoomScale="87" zoomScaleNormal="87" workbookViewId="0">
      <selection activeCell="F19" sqref="F19"/>
    </sheetView>
  </sheetViews>
  <sheetFormatPr defaultRowHeight="14.5" x14ac:dyDescent="0.35"/>
  <cols>
    <col min="2" max="2" width="21.1796875" customWidth="1"/>
    <col min="4" max="4" width="22.26953125" customWidth="1"/>
    <col min="6" max="6" width="21.1796875" customWidth="1"/>
    <col min="8" max="8" width="22" customWidth="1"/>
  </cols>
  <sheetData>
    <row r="1" spans="1:8" x14ac:dyDescent="0.35">
      <c r="A1" t="s">
        <v>0</v>
      </c>
      <c r="C1" s="1" t="s">
        <v>1</v>
      </c>
      <c r="D1" s="2"/>
      <c r="E1" t="s">
        <v>2</v>
      </c>
      <c r="G1" s="1" t="s">
        <v>3</v>
      </c>
      <c r="H1" s="2"/>
    </row>
    <row r="2" spans="1:8" x14ac:dyDescent="0.35">
      <c r="A2" t="s">
        <v>4</v>
      </c>
      <c r="B2" t="s">
        <v>5</v>
      </c>
      <c r="C2" s="3" t="s">
        <v>4</v>
      </c>
      <c r="D2" s="4" t="s">
        <v>5</v>
      </c>
      <c r="E2" t="s">
        <v>4</v>
      </c>
      <c r="F2" t="s">
        <v>5</v>
      </c>
      <c r="G2" s="3" t="s">
        <v>4</v>
      </c>
      <c r="H2" s="4" t="s">
        <v>5</v>
      </c>
    </row>
    <row r="3" spans="1:8" x14ac:dyDescent="0.35">
      <c r="A3">
        <v>998.51411589999998</v>
      </c>
      <c r="B3">
        <v>3121387.2829999998</v>
      </c>
      <c r="C3" s="3">
        <v>1004.4576520000001</v>
      </c>
      <c r="D3" s="4">
        <v>2809248.5550000002</v>
      </c>
      <c r="E3">
        <v>1004.4576520000001</v>
      </c>
      <c r="F3">
        <v>2358381.503</v>
      </c>
      <c r="G3" s="3">
        <v>1004.4576520000001</v>
      </c>
      <c r="H3" s="4">
        <v>2115606.9360000002</v>
      </c>
    </row>
    <row r="4" spans="1:8" x14ac:dyDescent="0.35">
      <c r="A4">
        <v>1503.71471</v>
      </c>
      <c r="B4">
        <v>3953757.2250000001</v>
      </c>
      <c r="C4" s="3">
        <v>1503.71471</v>
      </c>
      <c r="D4" s="4">
        <v>3572254.335</v>
      </c>
      <c r="E4">
        <v>1503.71471</v>
      </c>
      <c r="F4">
        <v>2947976.8790000002</v>
      </c>
      <c r="G4" s="3">
        <v>1503.71471</v>
      </c>
      <c r="H4" s="4">
        <v>2601156.0690000001</v>
      </c>
    </row>
    <row r="5" spans="1:8" x14ac:dyDescent="0.35">
      <c r="A5">
        <v>1997.0282319999999</v>
      </c>
      <c r="B5">
        <v>4578034.682</v>
      </c>
      <c r="C5" s="3">
        <v>1997.0282319999999</v>
      </c>
      <c r="D5" s="4">
        <v>4127167.63</v>
      </c>
      <c r="E5">
        <v>1997.0282319999999</v>
      </c>
      <c r="F5">
        <v>3364161.85</v>
      </c>
      <c r="G5" s="3">
        <v>1997.0282319999999</v>
      </c>
      <c r="H5" s="4">
        <v>2982658.96</v>
      </c>
    </row>
    <row r="6" spans="1:8" x14ac:dyDescent="0.35">
      <c r="A6">
        <v>2496.2852899999998</v>
      </c>
      <c r="B6">
        <v>5445086.7050000001</v>
      </c>
      <c r="C6" s="3">
        <v>2502.228826</v>
      </c>
      <c r="D6" s="4">
        <v>4820809.2489999998</v>
      </c>
      <c r="E6">
        <v>2496.2852899999998</v>
      </c>
      <c r="F6">
        <v>3849710.983</v>
      </c>
      <c r="G6" s="3">
        <v>2502.228826</v>
      </c>
      <c r="H6" s="4">
        <v>3364161.85</v>
      </c>
    </row>
    <row r="7" spans="1:8" x14ac:dyDescent="0.35">
      <c r="A7">
        <v>3001.4858840000002</v>
      </c>
      <c r="B7">
        <v>8427745.6649999991</v>
      </c>
      <c r="C7" s="3">
        <v>3001.4858840000002</v>
      </c>
      <c r="D7" s="4">
        <v>7664739.8839999996</v>
      </c>
      <c r="E7">
        <v>3001.4858840000002</v>
      </c>
      <c r="F7">
        <v>6138728.324</v>
      </c>
      <c r="G7" s="3">
        <v>3001.4858840000002</v>
      </c>
      <c r="H7" s="4">
        <v>5514450.8669999996</v>
      </c>
    </row>
    <row r="8" spans="1:8" x14ac:dyDescent="0.35">
      <c r="A8">
        <v>3500.7429419999999</v>
      </c>
      <c r="B8">
        <v>9433526.0120000001</v>
      </c>
      <c r="C8" s="3">
        <v>3500.7429419999999</v>
      </c>
      <c r="D8" s="4">
        <v>8566473.9879999999</v>
      </c>
      <c r="E8">
        <v>3500.7429419999999</v>
      </c>
      <c r="F8">
        <v>6797687.8609999996</v>
      </c>
      <c r="G8" s="3">
        <v>3500.7429419999999</v>
      </c>
      <c r="H8" s="4">
        <v>6104046.2429999998</v>
      </c>
    </row>
    <row r="9" spans="1:8" ht="15" thickBot="1" x14ac:dyDescent="0.4">
      <c r="A9">
        <v>4000</v>
      </c>
      <c r="B9">
        <v>10508670.52</v>
      </c>
      <c r="C9" s="3">
        <v>4000</v>
      </c>
      <c r="D9" s="4">
        <v>9468208.0920000002</v>
      </c>
      <c r="E9">
        <v>4000</v>
      </c>
      <c r="F9">
        <v>7803468.2079999996</v>
      </c>
      <c r="G9" s="3">
        <v>4000</v>
      </c>
      <c r="H9" s="4">
        <v>6901734.1040000003</v>
      </c>
    </row>
    <row r="10" spans="1:8" x14ac:dyDescent="0.35">
      <c r="A10" t="s">
        <v>6</v>
      </c>
      <c r="C10" s="1" t="s">
        <v>7</v>
      </c>
      <c r="D10" s="2"/>
      <c r="E10" t="s">
        <v>8</v>
      </c>
      <c r="G10" s="1" t="s">
        <v>9</v>
      </c>
      <c r="H10" s="2"/>
    </row>
    <row r="11" spans="1:8" ht="15" thickBot="1" x14ac:dyDescent="0.4">
      <c r="A11" t="s">
        <v>10</v>
      </c>
      <c r="C11" s="5" t="s">
        <v>11</v>
      </c>
      <c r="D11" s="6"/>
      <c r="E11" t="s">
        <v>10</v>
      </c>
      <c r="G11" s="5" t="s">
        <v>11</v>
      </c>
      <c r="H11" s="6"/>
    </row>
    <row r="14" spans="1:8" x14ac:dyDescent="0.35">
      <c r="A14" s="3">
        <v>497.85407725321897</v>
      </c>
      <c r="B14">
        <f>0.105*(A14)^2 + 1776*(0.31115)*A14 + 275300</f>
        <v>576440.51957486791</v>
      </c>
      <c r="C14">
        <f>0.105*(A14)^2 + 1776*(0.2159)*A14 + 275300</f>
        <v>492221.53245040437</v>
      </c>
    </row>
    <row r="15" spans="1:8" x14ac:dyDescent="0.35">
      <c r="A15" s="3">
        <v>1499.28469241774</v>
      </c>
      <c r="B15">
        <f t="shared" ref="B15:B21" si="0">0.105*(A15)^2 + 1776*(0.31115)*A15 + 275300</f>
        <v>1339833.0511497112</v>
      </c>
      <c r="C15">
        <f t="shared" ref="C15:C21" si="1">0.105*(A15)^2 + 1776*(0.2159)*A15 + 275300</f>
        <v>1086208.0554415567</v>
      </c>
    </row>
    <row r="16" spans="1:8" x14ac:dyDescent="0.35">
      <c r="A16" s="3">
        <v>1997.1387696709501</v>
      </c>
      <c r="B16">
        <f t="shared" si="0"/>
        <v>1797722.8201121078</v>
      </c>
      <c r="C16">
        <f t="shared" si="1"/>
        <v>1459878.8372794911</v>
      </c>
    </row>
    <row r="17" spans="1:3" x14ac:dyDescent="0.35">
      <c r="A17" s="3">
        <v>995.70815450643795</v>
      </c>
      <c r="B17">
        <f t="shared" si="0"/>
        <v>929631.36241964321</v>
      </c>
      <c r="C17">
        <f t="shared" si="1"/>
        <v>761193.38817071612</v>
      </c>
    </row>
    <row r="18" spans="1:3" x14ac:dyDescent="0.35">
      <c r="A18" s="3">
        <v>2494.99284692417</v>
      </c>
      <c r="B18">
        <f t="shared" si="0"/>
        <v>2307662.9123444203</v>
      </c>
      <c r="C18">
        <f t="shared" si="1"/>
        <v>1885599.9423873401</v>
      </c>
    </row>
    <row r="19" spans="1:3" x14ac:dyDescent="0.35">
      <c r="A19" s="3">
        <v>2998.5693848354699</v>
      </c>
      <c r="B19">
        <f t="shared" si="0"/>
        <v>2876415.5659722239</v>
      </c>
      <c r="C19">
        <f t="shared" si="1"/>
        <v>2369165.5745559167</v>
      </c>
    </row>
    <row r="20" spans="1:3" x14ac:dyDescent="0.35">
      <c r="A20" s="3">
        <v>3490.7010014306102</v>
      </c>
      <c r="B20">
        <f t="shared" si="0"/>
        <v>3483694.0666187685</v>
      </c>
      <c r="C20">
        <f t="shared" si="1"/>
        <v>2893193.1224127607</v>
      </c>
    </row>
    <row r="21" spans="1:3" x14ac:dyDescent="0.35">
      <c r="A21" s="3">
        <v>3994.2775393419101</v>
      </c>
      <c r="B21">
        <f t="shared" si="0"/>
        <v>4157743.9259420168</v>
      </c>
      <c r="C21">
        <f t="shared" si="1"/>
        <v>3482055.9602767816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Resived_horizontal_wellcost_GET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Pokras</dc:creator>
  <cp:lastModifiedBy>Daniel Pokras</cp:lastModifiedBy>
  <dcterms:created xsi:type="dcterms:W3CDTF">2023-06-02T11:14:39Z</dcterms:created>
  <dcterms:modified xsi:type="dcterms:W3CDTF">2023-06-07T12:20:39Z</dcterms:modified>
</cp:coreProperties>
</file>