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81632\Desktop\Analysis\"/>
    </mc:Choice>
  </mc:AlternateContent>
  <xr:revisionPtr revIDLastSave="0" documentId="8_{0EE453B9-A33C-4EB8-96F1-1A7F27CE2401}" xr6:coauthVersionLast="41" xr6:coauthVersionMax="41" xr10:uidLastSave="{00000000-0000-0000-0000-000000000000}"/>
  <bookViews>
    <workbookView xWindow="-28920" yWindow="-3000" windowWidth="29040" windowHeight="15840" xr2:uid="{992E6D72-493F-4265-BF29-0CA8D1ED2D76}"/>
  </bookViews>
  <sheets>
    <sheet name="EPA Calculator" sheetId="1" r:id="rId1"/>
    <sheet name="Coeffecients" sheetId="2" r:id="rId2"/>
  </sheets>
  <definedNames>
    <definedName name="_xlnm._FilterDatabase" localSheetId="0" hidden="1">'EPA Calculator'!$A$9:$AD$161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0" i="1" l="1"/>
  <c r="R100" i="1" s="1"/>
  <c r="K100" i="1"/>
  <c r="Q100" i="1" s="1"/>
  <c r="J100" i="1"/>
  <c r="P100" i="1" s="1"/>
  <c r="I100" i="1"/>
  <c r="O100" i="1" s="1"/>
  <c r="H100" i="1"/>
  <c r="N100" i="1" s="1"/>
  <c r="G100" i="1"/>
  <c r="M100" i="1" s="1"/>
  <c r="L99" i="1"/>
  <c r="R99" i="1" s="1"/>
  <c r="K99" i="1"/>
  <c r="Q99" i="1" s="1"/>
  <c r="J99" i="1"/>
  <c r="P99" i="1" s="1"/>
  <c r="I99" i="1"/>
  <c r="O99" i="1" s="1"/>
  <c r="H99" i="1"/>
  <c r="N99" i="1" s="1"/>
  <c r="G99" i="1"/>
  <c r="M99" i="1" s="1"/>
  <c r="L98" i="1"/>
  <c r="R98" i="1" s="1"/>
  <c r="K98" i="1"/>
  <c r="Q98" i="1" s="1"/>
  <c r="J98" i="1"/>
  <c r="P98" i="1" s="1"/>
  <c r="I98" i="1"/>
  <c r="O98" i="1" s="1"/>
  <c r="H98" i="1"/>
  <c r="N98" i="1" s="1"/>
  <c r="G98" i="1"/>
  <c r="M98" i="1" s="1"/>
  <c r="L97" i="1"/>
  <c r="R97" i="1" s="1"/>
  <c r="K97" i="1"/>
  <c r="Q97" i="1" s="1"/>
  <c r="J97" i="1"/>
  <c r="P97" i="1" s="1"/>
  <c r="I97" i="1"/>
  <c r="O97" i="1" s="1"/>
  <c r="H97" i="1"/>
  <c r="N97" i="1" s="1"/>
  <c r="G97" i="1"/>
  <c r="M97" i="1" s="1"/>
  <c r="L96" i="1"/>
  <c r="R96" i="1" s="1"/>
  <c r="K96" i="1"/>
  <c r="Q96" i="1" s="1"/>
  <c r="J96" i="1"/>
  <c r="P96" i="1" s="1"/>
  <c r="I96" i="1"/>
  <c r="O96" i="1" s="1"/>
  <c r="H96" i="1"/>
  <c r="N96" i="1" s="1"/>
  <c r="G96" i="1"/>
  <c r="M96" i="1" s="1"/>
  <c r="L95" i="1"/>
  <c r="R95" i="1" s="1"/>
  <c r="K95" i="1"/>
  <c r="Q95" i="1" s="1"/>
  <c r="J95" i="1"/>
  <c r="P95" i="1" s="1"/>
  <c r="I95" i="1"/>
  <c r="O95" i="1" s="1"/>
  <c r="H95" i="1"/>
  <c r="N95" i="1" s="1"/>
  <c r="G95" i="1"/>
  <c r="M95" i="1" s="1"/>
  <c r="L94" i="1"/>
  <c r="R94" i="1" s="1"/>
  <c r="K94" i="1"/>
  <c r="Q94" i="1" s="1"/>
  <c r="J94" i="1"/>
  <c r="P94" i="1" s="1"/>
  <c r="I94" i="1"/>
  <c r="O94" i="1" s="1"/>
  <c r="H94" i="1"/>
  <c r="N94" i="1" s="1"/>
  <c r="G94" i="1"/>
  <c r="M94" i="1" s="1"/>
  <c r="L93" i="1"/>
  <c r="R93" i="1" s="1"/>
  <c r="K93" i="1"/>
  <c r="Q93" i="1" s="1"/>
  <c r="J93" i="1"/>
  <c r="P93" i="1" s="1"/>
  <c r="I93" i="1"/>
  <c r="O93" i="1" s="1"/>
  <c r="H93" i="1"/>
  <c r="N93" i="1" s="1"/>
  <c r="G93" i="1"/>
  <c r="M93" i="1" s="1"/>
  <c r="L92" i="1"/>
  <c r="R92" i="1" s="1"/>
  <c r="K92" i="1"/>
  <c r="Q92" i="1" s="1"/>
  <c r="J92" i="1"/>
  <c r="P92" i="1" s="1"/>
  <c r="I92" i="1"/>
  <c r="O92" i="1" s="1"/>
  <c r="H92" i="1"/>
  <c r="N92" i="1" s="1"/>
  <c r="G92" i="1"/>
  <c r="M92" i="1" s="1"/>
  <c r="L91" i="1"/>
  <c r="R91" i="1" s="1"/>
  <c r="K91" i="1"/>
  <c r="Q91" i="1" s="1"/>
  <c r="J91" i="1"/>
  <c r="P91" i="1" s="1"/>
  <c r="I91" i="1"/>
  <c r="O91" i="1" s="1"/>
  <c r="H91" i="1"/>
  <c r="N91" i="1" s="1"/>
  <c r="G91" i="1"/>
  <c r="M91" i="1" s="1"/>
  <c r="L90" i="1"/>
  <c r="R90" i="1" s="1"/>
  <c r="K90" i="1"/>
  <c r="Q90" i="1" s="1"/>
  <c r="J90" i="1"/>
  <c r="P90" i="1" s="1"/>
  <c r="I90" i="1"/>
  <c r="O90" i="1" s="1"/>
  <c r="H90" i="1"/>
  <c r="N90" i="1" s="1"/>
  <c r="G90" i="1"/>
  <c r="M90" i="1" s="1"/>
  <c r="L89" i="1"/>
  <c r="R89" i="1" s="1"/>
  <c r="K89" i="1"/>
  <c r="Q89" i="1" s="1"/>
  <c r="J89" i="1"/>
  <c r="P89" i="1" s="1"/>
  <c r="I89" i="1"/>
  <c r="O89" i="1" s="1"/>
  <c r="H89" i="1"/>
  <c r="N89" i="1" s="1"/>
  <c r="G89" i="1"/>
  <c r="M89" i="1" s="1"/>
  <c r="L88" i="1"/>
  <c r="R88" i="1" s="1"/>
  <c r="K88" i="1"/>
  <c r="Q88" i="1" s="1"/>
  <c r="J88" i="1"/>
  <c r="P88" i="1" s="1"/>
  <c r="I88" i="1"/>
  <c r="O88" i="1" s="1"/>
  <c r="H88" i="1"/>
  <c r="N88" i="1" s="1"/>
  <c r="G88" i="1"/>
  <c r="M88" i="1" s="1"/>
  <c r="L87" i="1"/>
  <c r="R87" i="1" s="1"/>
  <c r="K87" i="1"/>
  <c r="Q87" i="1" s="1"/>
  <c r="J87" i="1"/>
  <c r="P87" i="1" s="1"/>
  <c r="I87" i="1"/>
  <c r="O87" i="1" s="1"/>
  <c r="H87" i="1"/>
  <c r="N87" i="1" s="1"/>
  <c r="G87" i="1"/>
  <c r="M87" i="1" s="1"/>
  <c r="L86" i="1"/>
  <c r="R86" i="1" s="1"/>
  <c r="K86" i="1"/>
  <c r="Q86" i="1" s="1"/>
  <c r="J86" i="1"/>
  <c r="P86" i="1" s="1"/>
  <c r="I86" i="1"/>
  <c r="O86" i="1" s="1"/>
  <c r="H86" i="1"/>
  <c r="N86" i="1" s="1"/>
  <c r="G86" i="1"/>
  <c r="M86" i="1" s="1"/>
  <c r="L85" i="1"/>
  <c r="R85" i="1" s="1"/>
  <c r="K85" i="1"/>
  <c r="Q85" i="1" s="1"/>
  <c r="J85" i="1"/>
  <c r="P85" i="1" s="1"/>
  <c r="I85" i="1"/>
  <c r="O85" i="1" s="1"/>
  <c r="H85" i="1"/>
  <c r="N85" i="1" s="1"/>
  <c r="G85" i="1"/>
  <c r="M85" i="1" s="1"/>
  <c r="L84" i="1"/>
  <c r="R84" i="1" s="1"/>
  <c r="K84" i="1"/>
  <c r="Q84" i="1" s="1"/>
  <c r="J84" i="1"/>
  <c r="P84" i="1" s="1"/>
  <c r="I84" i="1"/>
  <c r="O84" i="1" s="1"/>
  <c r="H84" i="1"/>
  <c r="N84" i="1" s="1"/>
  <c r="G84" i="1"/>
  <c r="M84" i="1" s="1"/>
  <c r="L83" i="1"/>
  <c r="R83" i="1" s="1"/>
  <c r="K83" i="1"/>
  <c r="Q83" i="1" s="1"/>
  <c r="J83" i="1"/>
  <c r="P83" i="1" s="1"/>
  <c r="I83" i="1"/>
  <c r="O83" i="1" s="1"/>
  <c r="H83" i="1"/>
  <c r="N83" i="1" s="1"/>
  <c r="G83" i="1"/>
  <c r="M83" i="1" s="1"/>
  <c r="L82" i="1"/>
  <c r="R82" i="1" s="1"/>
  <c r="K82" i="1"/>
  <c r="Q82" i="1" s="1"/>
  <c r="J82" i="1"/>
  <c r="P82" i="1" s="1"/>
  <c r="I82" i="1"/>
  <c r="O82" i="1" s="1"/>
  <c r="H82" i="1"/>
  <c r="N82" i="1" s="1"/>
  <c r="G82" i="1"/>
  <c r="M82" i="1" s="1"/>
  <c r="L81" i="1"/>
  <c r="R81" i="1" s="1"/>
  <c r="K81" i="1"/>
  <c r="Q81" i="1" s="1"/>
  <c r="J81" i="1"/>
  <c r="P81" i="1" s="1"/>
  <c r="I81" i="1"/>
  <c r="O81" i="1" s="1"/>
  <c r="H81" i="1"/>
  <c r="N81" i="1" s="1"/>
  <c r="G81" i="1"/>
  <c r="M81" i="1" s="1"/>
  <c r="L80" i="1"/>
  <c r="R80" i="1" s="1"/>
  <c r="K80" i="1"/>
  <c r="Q80" i="1" s="1"/>
  <c r="J80" i="1"/>
  <c r="P80" i="1" s="1"/>
  <c r="I80" i="1"/>
  <c r="O80" i="1" s="1"/>
  <c r="H80" i="1"/>
  <c r="N80" i="1" s="1"/>
  <c r="G80" i="1"/>
  <c r="M80" i="1" s="1"/>
  <c r="L79" i="1"/>
  <c r="R79" i="1" s="1"/>
  <c r="K79" i="1"/>
  <c r="Q79" i="1" s="1"/>
  <c r="J79" i="1"/>
  <c r="P79" i="1" s="1"/>
  <c r="I79" i="1"/>
  <c r="O79" i="1" s="1"/>
  <c r="H79" i="1"/>
  <c r="N79" i="1" s="1"/>
  <c r="G79" i="1"/>
  <c r="M79" i="1" s="1"/>
  <c r="L78" i="1"/>
  <c r="R78" i="1" s="1"/>
  <c r="K78" i="1"/>
  <c r="Q78" i="1" s="1"/>
  <c r="J78" i="1"/>
  <c r="P78" i="1" s="1"/>
  <c r="I78" i="1"/>
  <c r="O78" i="1" s="1"/>
  <c r="H78" i="1"/>
  <c r="N78" i="1" s="1"/>
  <c r="G78" i="1"/>
  <c r="M78" i="1" s="1"/>
  <c r="L77" i="1"/>
  <c r="R77" i="1" s="1"/>
  <c r="K77" i="1"/>
  <c r="Q77" i="1" s="1"/>
  <c r="J77" i="1"/>
  <c r="P77" i="1" s="1"/>
  <c r="I77" i="1"/>
  <c r="O77" i="1" s="1"/>
  <c r="H77" i="1"/>
  <c r="N77" i="1" s="1"/>
  <c r="G77" i="1"/>
  <c r="M77" i="1" s="1"/>
  <c r="L76" i="1"/>
  <c r="R76" i="1" s="1"/>
  <c r="K76" i="1"/>
  <c r="Q76" i="1" s="1"/>
  <c r="J76" i="1"/>
  <c r="P76" i="1" s="1"/>
  <c r="I76" i="1"/>
  <c r="O76" i="1" s="1"/>
  <c r="H76" i="1"/>
  <c r="N76" i="1" s="1"/>
  <c r="G76" i="1"/>
  <c r="M76" i="1" s="1"/>
  <c r="L75" i="1"/>
  <c r="R75" i="1" s="1"/>
  <c r="K75" i="1"/>
  <c r="Q75" i="1" s="1"/>
  <c r="J75" i="1"/>
  <c r="P75" i="1" s="1"/>
  <c r="I75" i="1"/>
  <c r="O75" i="1" s="1"/>
  <c r="H75" i="1"/>
  <c r="N75" i="1" s="1"/>
  <c r="G75" i="1"/>
  <c r="M75" i="1" s="1"/>
  <c r="L74" i="1"/>
  <c r="R74" i="1" s="1"/>
  <c r="K74" i="1"/>
  <c r="Q74" i="1" s="1"/>
  <c r="J74" i="1"/>
  <c r="P74" i="1" s="1"/>
  <c r="I74" i="1"/>
  <c r="O74" i="1" s="1"/>
  <c r="H74" i="1"/>
  <c r="N74" i="1" s="1"/>
  <c r="G74" i="1"/>
  <c r="M74" i="1" s="1"/>
  <c r="L73" i="1"/>
  <c r="R73" i="1" s="1"/>
  <c r="K73" i="1"/>
  <c r="Q73" i="1" s="1"/>
  <c r="J73" i="1"/>
  <c r="P73" i="1" s="1"/>
  <c r="I73" i="1"/>
  <c r="O73" i="1" s="1"/>
  <c r="H73" i="1"/>
  <c r="N73" i="1" s="1"/>
  <c r="G73" i="1"/>
  <c r="M73" i="1" s="1"/>
  <c r="L72" i="1"/>
  <c r="R72" i="1" s="1"/>
  <c r="K72" i="1"/>
  <c r="Q72" i="1" s="1"/>
  <c r="J72" i="1"/>
  <c r="P72" i="1" s="1"/>
  <c r="I72" i="1"/>
  <c r="O72" i="1" s="1"/>
  <c r="H72" i="1"/>
  <c r="N72" i="1" s="1"/>
  <c r="G72" i="1"/>
  <c r="M72" i="1" s="1"/>
  <c r="L71" i="1"/>
  <c r="R71" i="1" s="1"/>
  <c r="K71" i="1"/>
  <c r="Q71" i="1" s="1"/>
  <c r="J71" i="1"/>
  <c r="P71" i="1" s="1"/>
  <c r="I71" i="1"/>
  <c r="O71" i="1" s="1"/>
  <c r="H71" i="1"/>
  <c r="N71" i="1" s="1"/>
  <c r="G71" i="1"/>
  <c r="M71" i="1" s="1"/>
  <c r="L70" i="1"/>
  <c r="R70" i="1" s="1"/>
  <c r="K70" i="1"/>
  <c r="Q70" i="1" s="1"/>
  <c r="J70" i="1"/>
  <c r="P70" i="1" s="1"/>
  <c r="I70" i="1"/>
  <c r="O70" i="1" s="1"/>
  <c r="H70" i="1"/>
  <c r="N70" i="1" s="1"/>
  <c r="G70" i="1"/>
  <c r="M70" i="1" s="1"/>
  <c r="L69" i="1"/>
  <c r="R69" i="1" s="1"/>
  <c r="K69" i="1"/>
  <c r="Q69" i="1" s="1"/>
  <c r="J69" i="1"/>
  <c r="P69" i="1" s="1"/>
  <c r="I69" i="1"/>
  <c r="O69" i="1" s="1"/>
  <c r="H69" i="1"/>
  <c r="N69" i="1" s="1"/>
  <c r="G69" i="1"/>
  <c r="M69" i="1" s="1"/>
  <c r="L68" i="1"/>
  <c r="R68" i="1" s="1"/>
  <c r="K68" i="1"/>
  <c r="Q68" i="1" s="1"/>
  <c r="J68" i="1"/>
  <c r="P68" i="1" s="1"/>
  <c r="I68" i="1"/>
  <c r="O68" i="1" s="1"/>
  <c r="H68" i="1"/>
  <c r="N68" i="1" s="1"/>
  <c r="G68" i="1"/>
  <c r="M68" i="1" s="1"/>
  <c r="L67" i="1"/>
  <c r="R67" i="1" s="1"/>
  <c r="K67" i="1"/>
  <c r="Q67" i="1" s="1"/>
  <c r="J67" i="1"/>
  <c r="P67" i="1" s="1"/>
  <c r="I67" i="1"/>
  <c r="O67" i="1" s="1"/>
  <c r="H67" i="1"/>
  <c r="N67" i="1" s="1"/>
  <c r="G67" i="1"/>
  <c r="M67" i="1" s="1"/>
  <c r="L66" i="1"/>
  <c r="R66" i="1" s="1"/>
  <c r="K66" i="1"/>
  <c r="Q66" i="1" s="1"/>
  <c r="J66" i="1"/>
  <c r="P66" i="1" s="1"/>
  <c r="I66" i="1"/>
  <c r="O66" i="1" s="1"/>
  <c r="H66" i="1"/>
  <c r="N66" i="1" s="1"/>
  <c r="G66" i="1"/>
  <c r="M66" i="1" s="1"/>
  <c r="L65" i="1"/>
  <c r="R65" i="1" s="1"/>
  <c r="K65" i="1"/>
  <c r="Q65" i="1" s="1"/>
  <c r="J65" i="1"/>
  <c r="P65" i="1" s="1"/>
  <c r="I65" i="1"/>
  <c r="O65" i="1" s="1"/>
  <c r="H65" i="1"/>
  <c r="N65" i="1" s="1"/>
  <c r="G65" i="1"/>
  <c r="M65" i="1" s="1"/>
  <c r="L64" i="1"/>
  <c r="R64" i="1" s="1"/>
  <c r="K64" i="1"/>
  <c r="Q64" i="1" s="1"/>
  <c r="J64" i="1"/>
  <c r="P64" i="1" s="1"/>
  <c r="I64" i="1"/>
  <c r="O64" i="1" s="1"/>
  <c r="H64" i="1"/>
  <c r="N64" i="1" s="1"/>
  <c r="G64" i="1"/>
  <c r="M64" i="1" s="1"/>
  <c r="L63" i="1"/>
  <c r="R63" i="1" s="1"/>
  <c r="K63" i="1"/>
  <c r="Q63" i="1" s="1"/>
  <c r="J63" i="1"/>
  <c r="P63" i="1" s="1"/>
  <c r="I63" i="1"/>
  <c r="O63" i="1" s="1"/>
  <c r="H63" i="1"/>
  <c r="N63" i="1" s="1"/>
  <c r="G63" i="1"/>
  <c r="M63" i="1" s="1"/>
  <c r="L62" i="1"/>
  <c r="R62" i="1" s="1"/>
  <c r="K62" i="1"/>
  <c r="Q62" i="1" s="1"/>
  <c r="J62" i="1"/>
  <c r="P62" i="1" s="1"/>
  <c r="I62" i="1"/>
  <c r="O62" i="1" s="1"/>
  <c r="H62" i="1"/>
  <c r="N62" i="1" s="1"/>
  <c r="G62" i="1"/>
  <c r="M62" i="1" s="1"/>
  <c r="L61" i="1"/>
  <c r="R61" i="1" s="1"/>
  <c r="K61" i="1"/>
  <c r="Q61" i="1" s="1"/>
  <c r="J61" i="1"/>
  <c r="P61" i="1" s="1"/>
  <c r="I61" i="1"/>
  <c r="O61" i="1" s="1"/>
  <c r="H61" i="1"/>
  <c r="N61" i="1" s="1"/>
  <c r="G61" i="1"/>
  <c r="M61" i="1" s="1"/>
  <c r="L60" i="1"/>
  <c r="R60" i="1" s="1"/>
  <c r="K60" i="1"/>
  <c r="Q60" i="1" s="1"/>
  <c r="J60" i="1"/>
  <c r="P60" i="1" s="1"/>
  <c r="I60" i="1"/>
  <c r="O60" i="1" s="1"/>
  <c r="H60" i="1"/>
  <c r="N60" i="1" s="1"/>
  <c r="G60" i="1"/>
  <c r="M60" i="1" s="1"/>
  <c r="L59" i="1"/>
  <c r="R59" i="1" s="1"/>
  <c r="K59" i="1"/>
  <c r="Q59" i="1" s="1"/>
  <c r="J59" i="1"/>
  <c r="P59" i="1" s="1"/>
  <c r="I59" i="1"/>
  <c r="O59" i="1" s="1"/>
  <c r="H59" i="1"/>
  <c r="N59" i="1" s="1"/>
  <c r="G59" i="1"/>
  <c r="M59" i="1" s="1"/>
  <c r="L58" i="1"/>
  <c r="R58" i="1" s="1"/>
  <c r="K58" i="1"/>
  <c r="Q58" i="1" s="1"/>
  <c r="J58" i="1"/>
  <c r="P58" i="1" s="1"/>
  <c r="I58" i="1"/>
  <c r="O58" i="1" s="1"/>
  <c r="H58" i="1"/>
  <c r="N58" i="1" s="1"/>
  <c r="G58" i="1"/>
  <c r="M58" i="1" s="1"/>
  <c r="L57" i="1"/>
  <c r="R57" i="1" s="1"/>
  <c r="K57" i="1"/>
  <c r="Q57" i="1" s="1"/>
  <c r="J57" i="1"/>
  <c r="P57" i="1" s="1"/>
  <c r="I57" i="1"/>
  <c r="O57" i="1" s="1"/>
  <c r="H57" i="1"/>
  <c r="N57" i="1" s="1"/>
  <c r="G57" i="1"/>
  <c r="M57" i="1" s="1"/>
  <c r="L56" i="1"/>
  <c r="R56" i="1" s="1"/>
  <c r="K56" i="1"/>
  <c r="Q56" i="1" s="1"/>
  <c r="J56" i="1"/>
  <c r="P56" i="1" s="1"/>
  <c r="I56" i="1"/>
  <c r="O56" i="1" s="1"/>
  <c r="H56" i="1"/>
  <c r="N56" i="1" s="1"/>
  <c r="G56" i="1"/>
  <c r="M56" i="1" s="1"/>
  <c r="L55" i="1"/>
  <c r="R55" i="1" s="1"/>
  <c r="K55" i="1"/>
  <c r="Q55" i="1" s="1"/>
  <c r="J55" i="1"/>
  <c r="P55" i="1" s="1"/>
  <c r="I55" i="1"/>
  <c r="O55" i="1" s="1"/>
  <c r="H55" i="1"/>
  <c r="N55" i="1" s="1"/>
  <c r="G55" i="1"/>
  <c r="M55" i="1" s="1"/>
  <c r="L54" i="1"/>
  <c r="R54" i="1" s="1"/>
  <c r="K54" i="1"/>
  <c r="Q54" i="1" s="1"/>
  <c r="J54" i="1"/>
  <c r="P54" i="1" s="1"/>
  <c r="I54" i="1"/>
  <c r="O54" i="1" s="1"/>
  <c r="H54" i="1"/>
  <c r="N54" i="1" s="1"/>
  <c r="G54" i="1"/>
  <c r="M54" i="1" s="1"/>
  <c r="L53" i="1"/>
  <c r="R53" i="1" s="1"/>
  <c r="K53" i="1"/>
  <c r="Q53" i="1" s="1"/>
  <c r="J53" i="1"/>
  <c r="P53" i="1" s="1"/>
  <c r="I53" i="1"/>
  <c r="O53" i="1" s="1"/>
  <c r="H53" i="1"/>
  <c r="N53" i="1" s="1"/>
  <c r="G53" i="1"/>
  <c r="M53" i="1" s="1"/>
  <c r="L52" i="1"/>
  <c r="R52" i="1" s="1"/>
  <c r="K52" i="1"/>
  <c r="Q52" i="1" s="1"/>
  <c r="J52" i="1"/>
  <c r="P52" i="1" s="1"/>
  <c r="I52" i="1"/>
  <c r="O52" i="1" s="1"/>
  <c r="H52" i="1"/>
  <c r="N52" i="1" s="1"/>
  <c r="G52" i="1"/>
  <c r="M52" i="1" s="1"/>
  <c r="L51" i="1"/>
  <c r="R51" i="1" s="1"/>
  <c r="K51" i="1"/>
  <c r="Q51" i="1" s="1"/>
  <c r="J51" i="1"/>
  <c r="P51" i="1" s="1"/>
  <c r="I51" i="1"/>
  <c r="O51" i="1" s="1"/>
  <c r="H51" i="1"/>
  <c r="N51" i="1" s="1"/>
  <c r="G51" i="1"/>
  <c r="M51" i="1" s="1"/>
  <c r="L50" i="1"/>
  <c r="R50" i="1" s="1"/>
  <c r="K50" i="1"/>
  <c r="Q50" i="1" s="1"/>
  <c r="J50" i="1"/>
  <c r="P50" i="1" s="1"/>
  <c r="I50" i="1"/>
  <c r="O50" i="1" s="1"/>
  <c r="H50" i="1"/>
  <c r="N50" i="1" s="1"/>
  <c r="G50" i="1"/>
  <c r="M50" i="1" s="1"/>
  <c r="L49" i="1"/>
  <c r="R49" i="1" s="1"/>
  <c r="K49" i="1"/>
  <c r="Q49" i="1" s="1"/>
  <c r="J49" i="1"/>
  <c r="P49" i="1" s="1"/>
  <c r="I49" i="1"/>
  <c r="O49" i="1" s="1"/>
  <c r="H49" i="1"/>
  <c r="N49" i="1" s="1"/>
  <c r="G49" i="1"/>
  <c r="M49" i="1" s="1"/>
  <c r="L48" i="1"/>
  <c r="R48" i="1" s="1"/>
  <c r="K48" i="1"/>
  <c r="Q48" i="1" s="1"/>
  <c r="J48" i="1"/>
  <c r="P48" i="1" s="1"/>
  <c r="I48" i="1"/>
  <c r="O48" i="1" s="1"/>
  <c r="H48" i="1"/>
  <c r="N48" i="1" s="1"/>
  <c r="G48" i="1"/>
  <c r="M48" i="1" s="1"/>
  <c r="L47" i="1"/>
  <c r="R47" i="1" s="1"/>
  <c r="K47" i="1"/>
  <c r="Q47" i="1" s="1"/>
  <c r="J47" i="1"/>
  <c r="P47" i="1" s="1"/>
  <c r="I47" i="1"/>
  <c r="O47" i="1" s="1"/>
  <c r="H47" i="1"/>
  <c r="N47" i="1" s="1"/>
  <c r="G47" i="1"/>
  <c r="M47" i="1" s="1"/>
  <c r="L46" i="1"/>
  <c r="R46" i="1" s="1"/>
  <c r="K46" i="1"/>
  <c r="Q46" i="1" s="1"/>
  <c r="J46" i="1"/>
  <c r="P46" i="1" s="1"/>
  <c r="I46" i="1"/>
  <c r="O46" i="1" s="1"/>
  <c r="H46" i="1"/>
  <c r="N46" i="1" s="1"/>
  <c r="G46" i="1"/>
  <c r="M46" i="1" s="1"/>
  <c r="L45" i="1"/>
  <c r="R45" i="1" s="1"/>
  <c r="K45" i="1"/>
  <c r="Q45" i="1" s="1"/>
  <c r="J45" i="1"/>
  <c r="P45" i="1" s="1"/>
  <c r="I45" i="1"/>
  <c r="O45" i="1" s="1"/>
  <c r="H45" i="1"/>
  <c r="N45" i="1" s="1"/>
  <c r="G45" i="1"/>
  <c r="M45" i="1" s="1"/>
  <c r="L44" i="1"/>
  <c r="R44" i="1" s="1"/>
  <c r="K44" i="1"/>
  <c r="Q44" i="1" s="1"/>
  <c r="J44" i="1"/>
  <c r="P44" i="1" s="1"/>
  <c r="I44" i="1"/>
  <c r="O44" i="1" s="1"/>
  <c r="H44" i="1"/>
  <c r="N44" i="1" s="1"/>
  <c r="G44" i="1"/>
  <c r="M44" i="1" s="1"/>
  <c r="L43" i="1"/>
  <c r="R43" i="1" s="1"/>
  <c r="K43" i="1"/>
  <c r="Q43" i="1" s="1"/>
  <c r="J43" i="1"/>
  <c r="P43" i="1" s="1"/>
  <c r="I43" i="1"/>
  <c r="O43" i="1" s="1"/>
  <c r="H43" i="1"/>
  <c r="N43" i="1" s="1"/>
  <c r="G43" i="1"/>
  <c r="M43" i="1" s="1"/>
  <c r="L42" i="1"/>
  <c r="R42" i="1" s="1"/>
  <c r="K42" i="1"/>
  <c r="Q42" i="1" s="1"/>
  <c r="J42" i="1"/>
  <c r="P42" i="1" s="1"/>
  <c r="I42" i="1"/>
  <c r="O42" i="1" s="1"/>
  <c r="H42" i="1"/>
  <c r="N42" i="1" s="1"/>
  <c r="G42" i="1"/>
  <c r="M42" i="1" s="1"/>
  <c r="L41" i="1"/>
  <c r="R41" i="1" s="1"/>
  <c r="K41" i="1"/>
  <c r="Q41" i="1" s="1"/>
  <c r="J41" i="1"/>
  <c r="P41" i="1" s="1"/>
  <c r="I41" i="1"/>
  <c r="O41" i="1" s="1"/>
  <c r="H41" i="1"/>
  <c r="N41" i="1" s="1"/>
  <c r="G41" i="1"/>
  <c r="M41" i="1" s="1"/>
  <c r="L40" i="1"/>
  <c r="R40" i="1" s="1"/>
  <c r="K40" i="1"/>
  <c r="Q40" i="1" s="1"/>
  <c r="J40" i="1"/>
  <c r="P40" i="1" s="1"/>
  <c r="I40" i="1"/>
  <c r="O40" i="1" s="1"/>
  <c r="H40" i="1"/>
  <c r="N40" i="1" s="1"/>
  <c r="G40" i="1"/>
  <c r="M40" i="1" s="1"/>
  <c r="L39" i="1"/>
  <c r="R39" i="1" s="1"/>
  <c r="K39" i="1"/>
  <c r="Q39" i="1" s="1"/>
  <c r="J39" i="1"/>
  <c r="P39" i="1" s="1"/>
  <c r="I39" i="1"/>
  <c r="O39" i="1" s="1"/>
  <c r="H39" i="1"/>
  <c r="N39" i="1" s="1"/>
  <c r="G39" i="1"/>
  <c r="M39" i="1" s="1"/>
  <c r="L38" i="1"/>
  <c r="R38" i="1" s="1"/>
  <c r="K38" i="1"/>
  <c r="Q38" i="1" s="1"/>
  <c r="J38" i="1"/>
  <c r="P38" i="1" s="1"/>
  <c r="I38" i="1"/>
  <c r="O38" i="1" s="1"/>
  <c r="H38" i="1"/>
  <c r="N38" i="1" s="1"/>
  <c r="G38" i="1"/>
  <c r="M38" i="1" s="1"/>
  <c r="L37" i="1"/>
  <c r="R37" i="1" s="1"/>
  <c r="K37" i="1"/>
  <c r="Q37" i="1" s="1"/>
  <c r="J37" i="1"/>
  <c r="P37" i="1" s="1"/>
  <c r="I37" i="1"/>
  <c r="O37" i="1" s="1"/>
  <c r="H37" i="1"/>
  <c r="N37" i="1" s="1"/>
  <c r="G37" i="1"/>
  <c r="M37" i="1" s="1"/>
  <c r="L36" i="1"/>
  <c r="R36" i="1" s="1"/>
  <c r="K36" i="1"/>
  <c r="Q36" i="1" s="1"/>
  <c r="J36" i="1"/>
  <c r="P36" i="1" s="1"/>
  <c r="I36" i="1"/>
  <c r="O36" i="1" s="1"/>
  <c r="H36" i="1"/>
  <c r="N36" i="1" s="1"/>
  <c r="G36" i="1"/>
  <c r="M36" i="1" s="1"/>
  <c r="L35" i="1"/>
  <c r="R35" i="1" s="1"/>
  <c r="K35" i="1"/>
  <c r="Q35" i="1" s="1"/>
  <c r="J35" i="1"/>
  <c r="P35" i="1" s="1"/>
  <c r="I35" i="1"/>
  <c r="O35" i="1" s="1"/>
  <c r="H35" i="1"/>
  <c r="N35" i="1" s="1"/>
  <c r="G35" i="1"/>
  <c r="M35" i="1" s="1"/>
  <c r="L34" i="1"/>
  <c r="R34" i="1" s="1"/>
  <c r="K34" i="1"/>
  <c r="Q34" i="1" s="1"/>
  <c r="J34" i="1"/>
  <c r="P34" i="1" s="1"/>
  <c r="I34" i="1"/>
  <c r="O34" i="1" s="1"/>
  <c r="H34" i="1"/>
  <c r="N34" i="1" s="1"/>
  <c r="G34" i="1"/>
  <c r="M34" i="1" s="1"/>
  <c r="L33" i="1"/>
  <c r="R33" i="1" s="1"/>
  <c r="K33" i="1"/>
  <c r="Q33" i="1" s="1"/>
  <c r="J33" i="1"/>
  <c r="P33" i="1" s="1"/>
  <c r="I33" i="1"/>
  <c r="O33" i="1" s="1"/>
  <c r="H33" i="1"/>
  <c r="N33" i="1" s="1"/>
  <c r="G33" i="1"/>
  <c r="M33" i="1" s="1"/>
  <c r="L32" i="1"/>
  <c r="R32" i="1" s="1"/>
  <c r="K32" i="1"/>
  <c r="Q32" i="1" s="1"/>
  <c r="J32" i="1"/>
  <c r="P32" i="1" s="1"/>
  <c r="I32" i="1"/>
  <c r="O32" i="1" s="1"/>
  <c r="H32" i="1"/>
  <c r="N32" i="1" s="1"/>
  <c r="G32" i="1"/>
  <c r="M32" i="1" s="1"/>
  <c r="L31" i="1"/>
  <c r="R31" i="1" s="1"/>
  <c r="K31" i="1"/>
  <c r="Q31" i="1" s="1"/>
  <c r="J31" i="1"/>
  <c r="P31" i="1" s="1"/>
  <c r="I31" i="1"/>
  <c r="O31" i="1" s="1"/>
  <c r="H31" i="1"/>
  <c r="N31" i="1" s="1"/>
  <c r="G31" i="1"/>
  <c r="M31" i="1" s="1"/>
  <c r="L30" i="1"/>
  <c r="R30" i="1" s="1"/>
  <c r="K30" i="1"/>
  <c r="Q30" i="1" s="1"/>
  <c r="J30" i="1"/>
  <c r="P30" i="1" s="1"/>
  <c r="I30" i="1"/>
  <c r="O30" i="1" s="1"/>
  <c r="H30" i="1"/>
  <c r="N30" i="1" s="1"/>
  <c r="G30" i="1"/>
  <c r="M30" i="1" s="1"/>
  <c r="L29" i="1"/>
  <c r="R29" i="1" s="1"/>
  <c r="K29" i="1"/>
  <c r="Q29" i="1" s="1"/>
  <c r="J29" i="1"/>
  <c r="P29" i="1" s="1"/>
  <c r="I29" i="1"/>
  <c r="O29" i="1" s="1"/>
  <c r="H29" i="1"/>
  <c r="N29" i="1" s="1"/>
  <c r="G29" i="1"/>
  <c r="M29" i="1" s="1"/>
  <c r="L28" i="1"/>
  <c r="R28" i="1" s="1"/>
  <c r="K28" i="1"/>
  <c r="Q28" i="1" s="1"/>
  <c r="J28" i="1"/>
  <c r="P28" i="1" s="1"/>
  <c r="I28" i="1"/>
  <c r="O28" i="1" s="1"/>
  <c r="H28" i="1"/>
  <c r="N28" i="1" s="1"/>
  <c r="G28" i="1"/>
  <c r="M28" i="1" s="1"/>
  <c r="L27" i="1"/>
  <c r="R27" i="1" s="1"/>
  <c r="K27" i="1"/>
  <c r="Q27" i="1" s="1"/>
  <c r="J27" i="1"/>
  <c r="P27" i="1" s="1"/>
  <c r="I27" i="1"/>
  <c r="O27" i="1" s="1"/>
  <c r="H27" i="1"/>
  <c r="N27" i="1" s="1"/>
  <c r="G27" i="1"/>
  <c r="M27" i="1" s="1"/>
  <c r="L26" i="1"/>
  <c r="R26" i="1" s="1"/>
  <c r="K26" i="1"/>
  <c r="Q26" i="1" s="1"/>
  <c r="J26" i="1"/>
  <c r="P26" i="1" s="1"/>
  <c r="I26" i="1"/>
  <c r="O26" i="1" s="1"/>
  <c r="H26" i="1"/>
  <c r="N26" i="1" s="1"/>
  <c r="G26" i="1"/>
  <c r="M26" i="1" s="1"/>
  <c r="L25" i="1"/>
  <c r="R25" i="1" s="1"/>
  <c r="K25" i="1"/>
  <c r="Q25" i="1" s="1"/>
  <c r="J25" i="1"/>
  <c r="P25" i="1" s="1"/>
  <c r="I25" i="1"/>
  <c r="O25" i="1" s="1"/>
  <c r="H25" i="1"/>
  <c r="N25" i="1" s="1"/>
  <c r="G25" i="1"/>
  <c r="M25" i="1" s="1"/>
  <c r="L24" i="1"/>
  <c r="R24" i="1" s="1"/>
  <c r="K24" i="1"/>
  <c r="Q24" i="1" s="1"/>
  <c r="J24" i="1"/>
  <c r="P24" i="1" s="1"/>
  <c r="I24" i="1"/>
  <c r="O24" i="1" s="1"/>
  <c r="H24" i="1"/>
  <c r="N24" i="1" s="1"/>
  <c r="G24" i="1"/>
  <c r="M24" i="1" s="1"/>
  <c r="L23" i="1"/>
  <c r="R23" i="1" s="1"/>
  <c r="K23" i="1"/>
  <c r="Q23" i="1" s="1"/>
  <c r="J23" i="1"/>
  <c r="P23" i="1" s="1"/>
  <c r="I23" i="1"/>
  <c r="O23" i="1" s="1"/>
  <c r="H23" i="1"/>
  <c r="N23" i="1" s="1"/>
  <c r="G23" i="1"/>
  <c r="M23" i="1" s="1"/>
  <c r="L22" i="1"/>
  <c r="R22" i="1" s="1"/>
  <c r="K22" i="1"/>
  <c r="Q22" i="1" s="1"/>
  <c r="J22" i="1"/>
  <c r="P22" i="1" s="1"/>
  <c r="I22" i="1"/>
  <c r="O22" i="1" s="1"/>
  <c r="H22" i="1"/>
  <c r="N22" i="1" s="1"/>
  <c r="G22" i="1"/>
  <c r="M22" i="1" s="1"/>
  <c r="L21" i="1"/>
  <c r="R21" i="1" s="1"/>
  <c r="K21" i="1"/>
  <c r="Q21" i="1" s="1"/>
  <c r="J21" i="1"/>
  <c r="P21" i="1" s="1"/>
  <c r="I21" i="1"/>
  <c r="O21" i="1" s="1"/>
  <c r="H21" i="1"/>
  <c r="N21" i="1" s="1"/>
  <c r="G21" i="1"/>
  <c r="M21" i="1" s="1"/>
  <c r="L20" i="1"/>
  <c r="R20" i="1" s="1"/>
  <c r="K20" i="1"/>
  <c r="Q20" i="1" s="1"/>
  <c r="J20" i="1"/>
  <c r="P20" i="1" s="1"/>
  <c r="I20" i="1"/>
  <c r="O20" i="1" s="1"/>
  <c r="H20" i="1"/>
  <c r="N20" i="1" s="1"/>
  <c r="G20" i="1"/>
  <c r="M20" i="1" s="1"/>
  <c r="L19" i="1"/>
  <c r="R19" i="1" s="1"/>
  <c r="K19" i="1"/>
  <c r="Q19" i="1" s="1"/>
  <c r="J19" i="1"/>
  <c r="P19" i="1" s="1"/>
  <c r="I19" i="1"/>
  <c r="O19" i="1" s="1"/>
  <c r="H19" i="1"/>
  <c r="N19" i="1" s="1"/>
  <c r="G19" i="1"/>
  <c r="M19" i="1" s="1"/>
  <c r="L18" i="1"/>
  <c r="R18" i="1" s="1"/>
  <c r="K18" i="1"/>
  <c r="Q18" i="1" s="1"/>
  <c r="J18" i="1"/>
  <c r="P18" i="1" s="1"/>
  <c r="I18" i="1"/>
  <c r="O18" i="1" s="1"/>
  <c r="H18" i="1"/>
  <c r="N18" i="1" s="1"/>
  <c r="G18" i="1"/>
  <c r="M18" i="1" s="1"/>
  <c r="L15" i="1"/>
  <c r="R15" i="1" s="1"/>
  <c r="J15" i="1"/>
  <c r="P15" i="1" s="1"/>
  <c r="G15" i="1"/>
  <c r="M15" i="1" s="1"/>
  <c r="H14" i="1"/>
  <c r="N14" i="1" s="1"/>
  <c r="L14" i="1"/>
  <c r="R14" i="1" s="1"/>
  <c r="G13" i="1"/>
  <c r="M13" i="1" s="1"/>
  <c r="J13" i="1"/>
  <c r="P13" i="1" s="1"/>
  <c r="K12" i="1"/>
  <c r="Q12" i="1" s="1"/>
  <c r="L12" i="1"/>
  <c r="R12" i="1" s="1"/>
  <c r="L11" i="1"/>
  <c r="R11" i="1" s="1"/>
  <c r="L10" i="1"/>
  <c r="R10" i="1" s="1"/>
  <c r="K10" i="1"/>
  <c r="Q10" i="1" s="1"/>
  <c r="J10" i="1"/>
  <c r="P10" i="1" s="1"/>
  <c r="I10" i="1"/>
  <c r="O10" i="1" s="1"/>
  <c r="H10" i="1"/>
  <c r="N10" i="1" s="1"/>
  <c r="G10" i="1"/>
  <c r="M10" i="1" s="1"/>
  <c r="W18" i="1" l="1"/>
  <c r="AC18" i="1" s="1"/>
  <c r="T97" i="1"/>
  <c r="Z97" i="1" s="1"/>
  <c r="S62" i="1"/>
  <c r="Y62" i="1" s="1"/>
  <c r="S76" i="1"/>
  <c r="Y76" i="1" s="1"/>
  <c r="T78" i="1"/>
  <c r="Z78" i="1" s="1"/>
  <c r="S40" i="1"/>
  <c r="Y40" i="1" s="1"/>
  <c r="W54" i="1"/>
  <c r="AC54" i="1" s="1"/>
  <c r="U34" i="1"/>
  <c r="AA34" i="1" s="1"/>
  <c r="S56" i="1"/>
  <c r="Y56" i="1" s="1"/>
  <c r="X21" i="1"/>
  <c r="AD21" i="1" s="1"/>
  <c r="U30" i="1"/>
  <c r="AA30" i="1" s="1"/>
  <c r="V58" i="1"/>
  <c r="AB58" i="1" s="1"/>
  <c r="T80" i="1"/>
  <c r="Z80" i="1" s="1"/>
  <c r="S93" i="1"/>
  <c r="Y93" i="1" s="1"/>
  <c r="W96" i="1"/>
  <c r="AC96" i="1" s="1"/>
  <c r="T20" i="1"/>
  <c r="Z20" i="1" s="1"/>
  <c r="S22" i="1"/>
  <c r="Y22" i="1" s="1"/>
  <c r="S84" i="1"/>
  <c r="Y84" i="1" s="1"/>
  <c r="W72" i="1"/>
  <c r="AC72" i="1" s="1"/>
  <c r="X48" i="1"/>
  <c r="AD48" i="1" s="1"/>
  <c r="V65" i="1"/>
  <c r="AB65" i="1" s="1"/>
  <c r="U60" i="1"/>
  <c r="AA60" i="1" s="1"/>
  <c r="S61" i="1"/>
  <c r="Y61" i="1" s="1"/>
  <c r="S99" i="1"/>
  <c r="Y99" i="1" s="1"/>
  <c r="U82" i="1"/>
  <c r="AA82" i="1" s="1"/>
  <c r="W25" i="1"/>
  <c r="AC25" i="1" s="1"/>
  <c r="T67" i="1"/>
  <c r="Z67" i="1" s="1"/>
  <c r="U93" i="1"/>
  <c r="AA93" i="1" s="1"/>
  <c r="S34" i="1"/>
  <c r="Y34" i="1" s="1"/>
  <c r="V91" i="1"/>
  <c r="AB91" i="1" s="1"/>
  <c r="V93" i="1"/>
  <c r="AB93" i="1" s="1"/>
  <c r="S79" i="1"/>
  <c r="Y79" i="1" s="1"/>
  <c r="S28" i="1"/>
  <c r="Y28" i="1" s="1"/>
  <c r="U28" i="1"/>
  <c r="AA28" i="1" s="1"/>
  <c r="T81" i="1"/>
  <c r="Z81" i="1" s="1"/>
  <c r="T68" i="1"/>
  <c r="Z68" i="1" s="1"/>
  <c r="S68" i="1"/>
  <c r="Y68" i="1" s="1"/>
  <c r="W79" i="1"/>
  <c r="AC79" i="1" s="1"/>
  <c r="U92" i="1"/>
  <c r="AA92" i="1" s="1"/>
  <c r="T38" i="1"/>
  <c r="Z38" i="1" s="1"/>
  <c r="X41" i="1"/>
  <c r="AD41" i="1" s="1"/>
  <c r="U79" i="1"/>
  <c r="AA79" i="1" s="1"/>
  <c r="U44" i="1"/>
  <c r="AA44" i="1" s="1"/>
  <c r="V79" i="1"/>
  <c r="AB79" i="1" s="1"/>
  <c r="V78" i="1"/>
  <c r="AB78" i="1" s="1"/>
  <c r="T25" i="1"/>
  <c r="Z25" i="1" s="1"/>
  <c r="S82" i="1"/>
  <c r="Y82" i="1" s="1"/>
  <c r="S33" i="1"/>
  <c r="Y33" i="1" s="1"/>
  <c r="X34" i="1"/>
  <c r="AD34" i="1" s="1"/>
  <c r="X63" i="1"/>
  <c r="AD63" i="1" s="1"/>
  <c r="T84" i="1"/>
  <c r="Z84" i="1" s="1"/>
  <c r="S89" i="1"/>
  <c r="Y89" i="1" s="1"/>
  <c r="V22" i="1"/>
  <c r="AB22" i="1" s="1"/>
  <c r="W34" i="1"/>
  <c r="AC34" i="1" s="1"/>
  <c r="X46" i="1"/>
  <c r="AD46" i="1" s="1"/>
  <c r="T72" i="1"/>
  <c r="Z72" i="1" s="1"/>
  <c r="U96" i="1"/>
  <c r="AA96" i="1" s="1"/>
  <c r="T33" i="1"/>
  <c r="Z33" i="1" s="1"/>
  <c r="U37" i="1"/>
  <c r="AA37" i="1" s="1"/>
  <c r="X59" i="1"/>
  <c r="AD59" i="1" s="1"/>
  <c r="T75" i="1"/>
  <c r="Z75" i="1" s="1"/>
  <c r="U18" i="1"/>
  <c r="AA18" i="1" s="1"/>
  <c r="U33" i="1"/>
  <c r="AA33" i="1" s="1"/>
  <c r="X44" i="1"/>
  <c r="AD44" i="1" s="1"/>
  <c r="V59" i="1"/>
  <c r="AB59" i="1" s="1"/>
  <c r="X80" i="1"/>
  <c r="AD80" i="1" s="1"/>
  <c r="X87" i="1"/>
  <c r="AD87" i="1" s="1"/>
  <c r="S69" i="1"/>
  <c r="Y69" i="1" s="1"/>
  <c r="W24" i="1"/>
  <c r="AC24" i="1" s="1"/>
  <c r="W28" i="1"/>
  <c r="AC28" i="1" s="1"/>
  <c r="V43" i="1"/>
  <c r="AB43" i="1" s="1"/>
  <c r="X49" i="1"/>
  <c r="AD49" i="1" s="1"/>
  <c r="X52" i="1"/>
  <c r="AD52" i="1" s="1"/>
  <c r="U86" i="1"/>
  <c r="AA86" i="1" s="1"/>
  <c r="X30" i="1"/>
  <c r="AD30" i="1" s="1"/>
  <c r="S100" i="1"/>
  <c r="Y100" i="1" s="1"/>
  <c r="W26" i="1"/>
  <c r="AC26" i="1" s="1"/>
  <c r="T27" i="1"/>
  <c r="Z27" i="1" s="1"/>
  <c r="X58" i="1"/>
  <c r="AD58" i="1" s="1"/>
  <c r="V77" i="1"/>
  <c r="AB77" i="1" s="1"/>
  <c r="S88" i="1"/>
  <c r="Y88" i="1" s="1"/>
  <c r="W90" i="1"/>
  <c r="AC90" i="1" s="1"/>
  <c r="W95" i="1"/>
  <c r="AC95" i="1" s="1"/>
  <c r="S20" i="1"/>
  <c r="Y20" i="1" s="1"/>
  <c r="T47" i="1"/>
  <c r="Z47" i="1" s="1"/>
  <c r="X18" i="1"/>
  <c r="AD18" i="1" s="1"/>
  <c r="S43" i="1"/>
  <c r="Y43" i="1" s="1"/>
  <c r="W51" i="1"/>
  <c r="AC51" i="1" s="1"/>
  <c r="X71" i="1"/>
  <c r="AD71" i="1" s="1"/>
  <c r="U89" i="1"/>
  <c r="AA89" i="1" s="1"/>
  <c r="U100" i="1"/>
  <c r="AA100" i="1" s="1"/>
  <c r="V24" i="1"/>
  <c r="AB24" i="1" s="1"/>
  <c r="V26" i="1"/>
  <c r="AB26" i="1" s="1"/>
  <c r="U31" i="1"/>
  <c r="AA31" i="1" s="1"/>
  <c r="V32" i="1"/>
  <c r="AB32" i="1" s="1"/>
  <c r="T53" i="1"/>
  <c r="Z53" i="1" s="1"/>
  <c r="X57" i="1"/>
  <c r="AD57" i="1" s="1"/>
  <c r="T58" i="1"/>
  <c r="Z58" i="1" s="1"/>
  <c r="W61" i="1"/>
  <c r="AC61" i="1" s="1"/>
  <c r="W64" i="1"/>
  <c r="AC64" i="1" s="1"/>
  <c r="S66" i="1"/>
  <c r="Y66" i="1" s="1"/>
  <c r="W78" i="1"/>
  <c r="AC78" i="1" s="1"/>
  <c r="V94" i="1"/>
  <c r="AB94" i="1" s="1"/>
  <c r="X24" i="1"/>
  <c r="AD24" i="1" s="1"/>
  <c r="U38" i="1"/>
  <c r="AA38" i="1" s="1"/>
  <c r="X43" i="1"/>
  <c r="AD43" i="1" s="1"/>
  <c r="W47" i="1"/>
  <c r="AC47" i="1" s="1"/>
  <c r="X78" i="1"/>
  <c r="AD78" i="1" s="1"/>
  <c r="W100" i="1"/>
  <c r="AC100" i="1" s="1"/>
  <c r="U39" i="1"/>
  <c r="AA39" i="1" s="1"/>
  <c r="V42" i="1"/>
  <c r="AB42" i="1" s="1"/>
  <c r="S44" i="1"/>
  <c r="Y44" i="1" s="1"/>
  <c r="T45" i="1"/>
  <c r="Z45" i="1" s="1"/>
  <c r="U50" i="1"/>
  <c r="AA50" i="1" s="1"/>
  <c r="T56" i="1"/>
  <c r="Z56" i="1" s="1"/>
  <c r="S70" i="1"/>
  <c r="Y70" i="1" s="1"/>
  <c r="V85" i="1"/>
  <c r="AB85" i="1" s="1"/>
  <c r="W97" i="1"/>
  <c r="AC97" i="1" s="1"/>
  <c r="T99" i="1"/>
  <c r="Z99" i="1" s="1"/>
  <c r="X100" i="1"/>
  <c r="AD100" i="1" s="1"/>
  <c r="X20" i="1"/>
  <c r="AD20" i="1" s="1"/>
  <c r="W41" i="1"/>
  <c r="AC41" i="1" s="1"/>
  <c r="T55" i="1"/>
  <c r="Z55" i="1" s="1"/>
  <c r="X69" i="1"/>
  <c r="AD69" i="1" s="1"/>
  <c r="V73" i="1"/>
  <c r="AB73" i="1" s="1"/>
  <c r="T87" i="1"/>
  <c r="Z87" i="1" s="1"/>
  <c r="X88" i="1"/>
  <c r="AD88" i="1" s="1"/>
  <c r="W93" i="1"/>
  <c r="AC93" i="1" s="1"/>
  <c r="X36" i="1"/>
  <c r="AD36" i="1" s="1"/>
  <c r="U36" i="1"/>
  <c r="AA36" i="1" s="1"/>
  <c r="T10" i="1"/>
  <c r="Z10" i="1" s="1"/>
  <c r="X10" i="1"/>
  <c r="AD10" i="1" s="1"/>
  <c r="T31" i="1"/>
  <c r="Z31" i="1" s="1"/>
  <c r="V35" i="1"/>
  <c r="AB35" i="1" s="1"/>
  <c r="T37" i="1"/>
  <c r="Z37" i="1" s="1"/>
  <c r="X19" i="1"/>
  <c r="AD19" i="1" s="1"/>
  <c r="T19" i="1"/>
  <c r="Z19" i="1" s="1"/>
  <c r="W29" i="1"/>
  <c r="AC29" i="1" s="1"/>
  <c r="X29" i="1"/>
  <c r="AD29" i="1" s="1"/>
  <c r="S21" i="1"/>
  <c r="Y21" i="1" s="1"/>
  <c r="W21" i="1"/>
  <c r="AC21" i="1" s="1"/>
  <c r="V21" i="1"/>
  <c r="AB21" i="1" s="1"/>
  <c r="V31" i="1"/>
  <c r="AB31" i="1" s="1"/>
  <c r="T21" i="1"/>
  <c r="Z21" i="1" s="1"/>
  <c r="U22" i="1"/>
  <c r="AA22" i="1" s="1"/>
  <c r="W19" i="1"/>
  <c r="AC19" i="1" s="1"/>
  <c r="U21" i="1"/>
  <c r="AA21" i="1" s="1"/>
  <c r="V27" i="1"/>
  <c r="AB27" i="1" s="1"/>
  <c r="U27" i="1"/>
  <c r="AA27" i="1" s="1"/>
  <c r="S27" i="1"/>
  <c r="Y27" i="1" s="1"/>
  <c r="S32" i="1"/>
  <c r="Y32" i="1" s="1"/>
  <c r="X39" i="1"/>
  <c r="AD39" i="1" s="1"/>
  <c r="T39" i="1"/>
  <c r="Z39" i="1" s="1"/>
  <c r="X40" i="1"/>
  <c r="AD40" i="1" s="1"/>
  <c r="S10" i="1"/>
  <c r="Y10" i="1" s="1"/>
  <c r="U10" i="1"/>
  <c r="AA10" i="1" s="1"/>
  <c r="W10" i="1"/>
  <c r="AC10" i="1" s="1"/>
  <c r="V23" i="1"/>
  <c r="AB23" i="1" s="1"/>
  <c r="T23" i="1"/>
  <c r="Z23" i="1" s="1"/>
  <c r="V29" i="1"/>
  <c r="AB29" i="1" s="1"/>
  <c r="W37" i="1"/>
  <c r="AC37" i="1" s="1"/>
  <c r="W23" i="1"/>
  <c r="AC23" i="1" s="1"/>
  <c r="W35" i="1"/>
  <c r="AC35" i="1" s="1"/>
  <c r="X35" i="1"/>
  <c r="AD35" i="1" s="1"/>
  <c r="T22" i="1"/>
  <c r="Z22" i="1" s="1"/>
  <c r="W22" i="1"/>
  <c r="AC22" i="1" s="1"/>
  <c r="X23" i="1"/>
  <c r="AD23" i="1" s="1"/>
  <c r="T36" i="1"/>
  <c r="Z36" i="1" s="1"/>
  <c r="S29" i="1"/>
  <c r="Y29" i="1" s="1"/>
  <c r="T50" i="1"/>
  <c r="Z50" i="1" s="1"/>
  <c r="W50" i="1"/>
  <c r="AC50" i="1" s="1"/>
  <c r="V50" i="1"/>
  <c r="AB50" i="1" s="1"/>
  <c r="I12" i="1"/>
  <c r="O12" i="1" s="1"/>
  <c r="G12" i="1"/>
  <c r="M12" i="1" s="1"/>
  <c r="H13" i="1"/>
  <c r="N13" i="1" s="1"/>
  <c r="V19" i="1"/>
  <c r="AB19" i="1" s="1"/>
  <c r="U20" i="1"/>
  <c r="AA20" i="1" s="1"/>
  <c r="X22" i="1"/>
  <c r="AD22" i="1" s="1"/>
  <c r="W31" i="1"/>
  <c r="AC31" i="1" s="1"/>
  <c r="S37" i="1"/>
  <c r="Y37" i="1" s="1"/>
  <c r="S38" i="1"/>
  <c r="Y38" i="1" s="1"/>
  <c r="U42" i="1"/>
  <c r="AA42" i="1" s="1"/>
  <c r="T43" i="1"/>
  <c r="Z43" i="1" s="1"/>
  <c r="V46" i="1"/>
  <c r="AB46" i="1" s="1"/>
  <c r="V48" i="1"/>
  <c r="AB48" i="1" s="1"/>
  <c r="U25" i="1"/>
  <c r="AA25" i="1" s="1"/>
  <c r="T26" i="1"/>
  <c r="Z26" i="1" s="1"/>
  <c r="V30" i="1"/>
  <c r="AB30" i="1" s="1"/>
  <c r="V34" i="1"/>
  <c r="AB34" i="1" s="1"/>
  <c r="S35" i="1"/>
  <c r="Y35" i="1" s="1"/>
  <c r="W40" i="1"/>
  <c r="AC40" i="1" s="1"/>
  <c r="U43" i="1"/>
  <c r="AA43" i="1" s="1"/>
  <c r="W48" i="1"/>
  <c r="AC48" i="1" s="1"/>
  <c r="U32" i="1"/>
  <c r="AA32" i="1" s="1"/>
  <c r="I13" i="1"/>
  <c r="O13" i="1" s="1"/>
  <c r="S18" i="1"/>
  <c r="Y18" i="1" s="1"/>
  <c r="S25" i="1"/>
  <c r="Y25" i="1" s="1"/>
  <c r="V25" i="1"/>
  <c r="AB25" i="1" s="1"/>
  <c r="K13" i="1"/>
  <c r="Q13" i="1" s="1"/>
  <c r="L13" i="1"/>
  <c r="R13" i="1" s="1"/>
  <c r="S24" i="1"/>
  <c r="Y24" i="1" s="1"/>
  <c r="X26" i="1"/>
  <c r="AD26" i="1" s="1"/>
  <c r="X27" i="1"/>
  <c r="AD27" i="1" s="1"/>
  <c r="T32" i="1"/>
  <c r="Z32" i="1" s="1"/>
  <c r="V36" i="1"/>
  <c r="AB36" i="1" s="1"/>
  <c r="T44" i="1"/>
  <c r="Z44" i="1" s="1"/>
  <c r="S46" i="1"/>
  <c r="Y46" i="1" s="1"/>
  <c r="S49" i="1"/>
  <c r="Y49" i="1" s="1"/>
  <c r="W52" i="1"/>
  <c r="AC52" i="1" s="1"/>
  <c r="V20" i="1"/>
  <c r="AB20" i="1" s="1"/>
  <c r="X28" i="1"/>
  <c r="AD28" i="1" s="1"/>
  <c r="H12" i="1"/>
  <c r="N12" i="1" s="1"/>
  <c r="K14" i="1"/>
  <c r="Q14" i="1" s="1"/>
  <c r="J14" i="1"/>
  <c r="P14" i="1" s="1"/>
  <c r="J12" i="1"/>
  <c r="P12" i="1" s="1"/>
  <c r="S23" i="1"/>
  <c r="Y23" i="1" s="1"/>
  <c r="U24" i="1"/>
  <c r="AA24" i="1" s="1"/>
  <c r="S26" i="1"/>
  <c r="Y26" i="1" s="1"/>
  <c r="T30" i="1"/>
  <c r="Z30" i="1" s="1"/>
  <c r="W33" i="1"/>
  <c r="AC33" i="1" s="1"/>
  <c r="T42" i="1"/>
  <c r="Z42" i="1" s="1"/>
  <c r="S45" i="1"/>
  <c r="Y45" i="1" s="1"/>
  <c r="U48" i="1"/>
  <c r="AA48" i="1" s="1"/>
  <c r="V51" i="1"/>
  <c r="AB51" i="1" s="1"/>
  <c r="U51" i="1"/>
  <c r="AA51" i="1" s="1"/>
  <c r="K11" i="1"/>
  <c r="Q11" i="1" s="1"/>
  <c r="J11" i="1"/>
  <c r="P11" i="1" s="1"/>
  <c r="T18" i="1"/>
  <c r="Z18" i="1" s="1"/>
  <c r="W27" i="1"/>
  <c r="AC27" i="1" s="1"/>
  <c r="X33" i="1"/>
  <c r="AD33" i="1" s="1"/>
  <c r="W32" i="1"/>
  <c r="AC32" i="1" s="1"/>
  <c r="G14" i="1"/>
  <c r="M14" i="1" s="1"/>
  <c r="W20" i="1"/>
  <c r="AC20" i="1" s="1"/>
  <c r="U23" i="1"/>
  <c r="AA23" i="1" s="1"/>
  <c r="T29" i="1"/>
  <c r="Z29" i="1" s="1"/>
  <c r="W30" i="1"/>
  <c r="AC30" i="1" s="1"/>
  <c r="S36" i="1"/>
  <c r="Y36" i="1" s="1"/>
  <c r="W42" i="1"/>
  <c r="AC42" i="1" s="1"/>
  <c r="W43" i="1"/>
  <c r="AC43" i="1" s="1"/>
  <c r="V45" i="1"/>
  <c r="AB45" i="1" s="1"/>
  <c r="V47" i="1"/>
  <c r="AB47" i="1" s="1"/>
  <c r="X47" i="1"/>
  <c r="AD47" i="1" s="1"/>
  <c r="W57" i="1"/>
  <c r="AC57" i="1" s="1"/>
  <c r="X25" i="1"/>
  <c r="AD25" i="1" s="1"/>
  <c r="V33" i="1"/>
  <c r="AB33" i="1" s="1"/>
  <c r="V37" i="1"/>
  <c r="AB37" i="1" s="1"/>
  <c r="X45" i="1"/>
  <c r="AD45" i="1" s="1"/>
  <c r="V18" i="1"/>
  <c r="AB18" i="1" s="1"/>
  <c r="I14" i="1"/>
  <c r="O14" i="1" s="1"/>
  <c r="T28" i="1"/>
  <c r="Z28" i="1" s="1"/>
  <c r="S30" i="1"/>
  <c r="Y30" i="1" s="1"/>
  <c r="X32" i="1"/>
  <c r="AD32" i="1" s="1"/>
  <c r="W36" i="1"/>
  <c r="AC36" i="1" s="1"/>
  <c r="S39" i="1"/>
  <c r="Y39" i="1" s="1"/>
  <c r="W45" i="1"/>
  <c r="AC45" i="1" s="1"/>
  <c r="U47" i="1"/>
  <c r="AA47" i="1" s="1"/>
  <c r="W49" i="1"/>
  <c r="AC49" i="1" s="1"/>
  <c r="G11" i="1"/>
  <c r="M11" i="1" s="1"/>
  <c r="U19" i="1"/>
  <c r="AA19" i="1" s="1"/>
  <c r="V38" i="1"/>
  <c r="AB38" i="1" s="1"/>
  <c r="S41" i="1"/>
  <c r="Y41" i="1" s="1"/>
  <c r="V41" i="1"/>
  <c r="AB41" i="1" s="1"/>
  <c r="U52" i="1"/>
  <c r="AA52" i="1" s="1"/>
  <c r="V10" i="1"/>
  <c r="AB10" i="1" s="1"/>
  <c r="H11" i="1"/>
  <c r="N11" i="1" s="1"/>
  <c r="U26" i="1"/>
  <c r="AA26" i="1" s="1"/>
  <c r="V28" i="1"/>
  <c r="AB28" i="1" s="1"/>
  <c r="U35" i="1"/>
  <c r="AA35" i="1" s="1"/>
  <c r="I11" i="1"/>
  <c r="O11" i="1" s="1"/>
  <c r="K15" i="1"/>
  <c r="Q15" i="1" s="1"/>
  <c r="I15" i="1"/>
  <c r="O15" i="1" s="1"/>
  <c r="H15" i="1"/>
  <c r="N15" i="1" s="1"/>
  <c r="T24" i="1"/>
  <c r="Z24" i="1" s="1"/>
  <c r="T34" i="1"/>
  <c r="Z34" i="1" s="1"/>
  <c r="T40" i="1"/>
  <c r="Z40" i="1" s="1"/>
  <c r="T41" i="1"/>
  <c r="Z41" i="1" s="1"/>
  <c r="T48" i="1"/>
  <c r="Z48" i="1" s="1"/>
  <c r="X50" i="1"/>
  <c r="AD50" i="1" s="1"/>
  <c r="U29" i="1"/>
  <c r="AA29" i="1" s="1"/>
  <c r="X31" i="1"/>
  <c r="AD31" i="1" s="1"/>
  <c r="T35" i="1"/>
  <c r="Z35" i="1" s="1"/>
  <c r="U54" i="1"/>
  <c r="AA54" i="1" s="1"/>
  <c r="W56" i="1"/>
  <c r="AC56" i="1" s="1"/>
  <c r="S58" i="1"/>
  <c r="Y58" i="1" s="1"/>
  <c r="W58" i="1"/>
  <c r="AC58" i="1" s="1"/>
  <c r="W59" i="1"/>
  <c r="AC59" i="1" s="1"/>
  <c r="X60" i="1"/>
  <c r="AD60" i="1" s="1"/>
  <c r="W62" i="1"/>
  <c r="AC62" i="1" s="1"/>
  <c r="U64" i="1"/>
  <c r="AA64" i="1" s="1"/>
  <c r="W67" i="1"/>
  <c r="AC67" i="1" s="1"/>
  <c r="V68" i="1"/>
  <c r="AB68" i="1" s="1"/>
  <c r="U69" i="1"/>
  <c r="AA69" i="1" s="1"/>
  <c r="W70" i="1"/>
  <c r="AC70" i="1" s="1"/>
  <c r="V44" i="1"/>
  <c r="AB44" i="1" s="1"/>
  <c r="T46" i="1"/>
  <c r="Z46" i="1" s="1"/>
  <c r="S48" i="1"/>
  <c r="Y48" i="1" s="1"/>
  <c r="X51" i="1"/>
  <c r="AD51" i="1" s="1"/>
  <c r="U53" i="1"/>
  <c r="AA53" i="1" s="1"/>
  <c r="V57" i="1"/>
  <c r="AB57" i="1" s="1"/>
  <c r="T61" i="1"/>
  <c r="Z61" i="1" s="1"/>
  <c r="T63" i="1"/>
  <c r="Z63" i="1" s="1"/>
  <c r="W44" i="1"/>
  <c r="AC44" i="1" s="1"/>
  <c r="U46" i="1"/>
  <c r="AA46" i="1" s="1"/>
  <c r="U49" i="1"/>
  <c r="AA49" i="1" s="1"/>
  <c r="V53" i="1"/>
  <c r="AB53" i="1" s="1"/>
  <c r="T59" i="1"/>
  <c r="Z59" i="1" s="1"/>
  <c r="T60" i="1"/>
  <c r="Z60" i="1" s="1"/>
  <c r="T74" i="1"/>
  <c r="Z74" i="1" s="1"/>
  <c r="U74" i="1"/>
  <c r="AA74" i="1" s="1"/>
  <c r="S19" i="1"/>
  <c r="Y19" i="1" s="1"/>
  <c r="X37" i="1"/>
  <c r="AD37" i="1" s="1"/>
  <c r="V40" i="1"/>
  <c r="AB40" i="1" s="1"/>
  <c r="X42" i="1"/>
  <c r="AD42" i="1" s="1"/>
  <c r="W46" i="1"/>
  <c r="AC46" i="1" s="1"/>
  <c r="S50" i="1"/>
  <c r="Y50" i="1" s="1"/>
  <c r="W53" i="1"/>
  <c r="AC53" i="1" s="1"/>
  <c r="T54" i="1"/>
  <c r="Z54" i="1" s="1"/>
  <c r="S54" i="1"/>
  <c r="Y54" i="1" s="1"/>
  <c r="U59" i="1"/>
  <c r="AA59" i="1" s="1"/>
  <c r="V63" i="1"/>
  <c r="AB63" i="1" s="1"/>
  <c r="V98" i="1"/>
  <c r="AB98" i="1" s="1"/>
  <c r="U98" i="1"/>
  <c r="AA98" i="1" s="1"/>
  <c r="X38" i="1"/>
  <c r="AD38" i="1" s="1"/>
  <c r="V39" i="1"/>
  <c r="AB39" i="1" s="1"/>
  <c r="V52" i="1"/>
  <c r="AB52" i="1" s="1"/>
  <c r="V54" i="1"/>
  <c r="AB54" i="1" s="1"/>
  <c r="V61" i="1"/>
  <c r="AB61" i="1" s="1"/>
  <c r="U62" i="1"/>
  <c r="AA62" i="1" s="1"/>
  <c r="S65" i="1"/>
  <c r="Y65" i="1" s="1"/>
  <c r="V83" i="1"/>
  <c r="AB83" i="1" s="1"/>
  <c r="X83" i="1"/>
  <c r="AD83" i="1" s="1"/>
  <c r="S31" i="1"/>
  <c r="Y31" i="1" s="1"/>
  <c r="S42" i="1"/>
  <c r="Y42" i="1" s="1"/>
  <c r="X54" i="1"/>
  <c r="AD54" i="1" s="1"/>
  <c r="U55" i="1"/>
  <c r="AA55" i="1" s="1"/>
  <c r="V62" i="1"/>
  <c r="AB62" i="1" s="1"/>
  <c r="X95" i="1"/>
  <c r="AD95" i="1" s="1"/>
  <c r="U41" i="1"/>
  <c r="AA41" i="1" s="1"/>
  <c r="U45" i="1"/>
  <c r="AA45" i="1" s="1"/>
  <c r="S47" i="1"/>
  <c r="Y47" i="1" s="1"/>
  <c r="T51" i="1"/>
  <c r="Z51" i="1" s="1"/>
  <c r="S52" i="1"/>
  <c r="Y52" i="1" s="1"/>
  <c r="S53" i="1"/>
  <c r="Y53" i="1" s="1"/>
  <c r="V55" i="1"/>
  <c r="AB55" i="1" s="1"/>
  <c r="X56" i="1"/>
  <c r="AD56" i="1" s="1"/>
  <c r="W60" i="1"/>
  <c r="AC60" i="1" s="1"/>
  <c r="W69" i="1"/>
  <c r="AC69" i="1" s="1"/>
  <c r="V49" i="1"/>
  <c r="AB49" i="1" s="1"/>
  <c r="T52" i="1"/>
  <c r="Z52" i="1" s="1"/>
  <c r="V71" i="1"/>
  <c r="AB71" i="1" s="1"/>
  <c r="S64" i="1"/>
  <c r="Y64" i="1" s="1"/>
  <c r="W65" i="1"/>
  <c r="AC65" i="1" s="1"/>
  <c r="U66" i="1"/>
  <c r="AA66" i="1" s="1"/>
  <c r="W38" i="1"/>
  <c r="AC38" i="1" s="1"/>
  <c r="W39" i="1"/>
  <c r="AC39" i="1" s="1"/>
  <c r="U40" i="1"/>
  <c r="AA40" i="1" s="1"/>
  <c r="T49" i="1"/>
  <c r="Z49" i="1" s="1"/>
  <c r="V56" i="1"/>
  <c r="AB56" i="1" s="1"/>
  <c r="S57" i="1"/>
  <c r="Y57" i="1" s="1"/>
  <c r="X61" i="1"/>
  <c r="AD61" i="1" s="1"/>
  <c r="X62" i="1"/>
  <c r="AD62" i="1" s="1"/>
  <c r="S55" i="1"/>
  <c r="Y55" i="1" s="1"/>
  <c r="U57" i="1"/>
  <c r="AA57" i="1" s="1"/>
  <c r="W63" i="1"/>
  <c r="AC63" i="1" s="1"/>
  <c r="V64" i="1"/>
  <c r="AB64" i="1" s="1"/>
  <c r="U65" i="1"/>
  <c r="AA65" i="1" s="1"/>
  <c r="T66" i="1"/>
  <c r="Z66" i="1" s="1"/>
  <c r="U70" i="1"/>
  <c r="AA70" i="1" s="1"/>
  <c r="T71" i="1"/>
  <c r="Z71" i="1" s="1"/>
  <c r="U72" i="1"/>
  <c r="AA72" i="1" s="1"/>
  <c r="V75" i="1"/>
  <c r="AB75" i="1" s="1"/>
  <c r="V76" i="1"/>
  <c r="AB76" i="1" s="1"/>
  <c r="S78" i="1"/>
  <c r="Y78" i="1" s="1"/>
  <c r="U83" i="1"/>
  <c r="AA83" i="1" s="1"/>
  <c r="X84" i="1"/>
  <c r="AD84" i="1" s="1"/>
  <c r="T86" i="1"/>
  <c r="Z86" i="1" s="1"/>
  <c r="V95" i="1"/>
  <c r="AB95" i="1" s="1"/>
  <c r="S96" i="1"/>
  <c r="Y96" i="1" s="1"/>
  <c r="X99" i="1"/>
  <c r="AD99" i="1" s="1"/>
  <c r="X65" i="1"/>
  <c r="AD65" i="1" s="1"/>
  <c r="V66" i="1"/>
  <c r="AB66" i="1" s="1"/>
  <c r="S67" i="1"/>
  <c r="Y67" i="1" s="1"/>
  <c r="X75" i="1"/>
  <c r="AD75" i="1" s="1"/>
  <c r="W83" i="1"/>
  <c r="AC83" i="1" s="1"/>
  <c r="W84" i="1"/>
  <c r="AC84" i="1" s="1"/>
  <c r="V86" i="1"/>
  <c r="AB86" i="1" s="1"/>
  <c r="S87" i="1"/>
  <c r="Y87" i="1" s="1"/>
  <c r="S97" i="1"/>
  <c r="Y97" i="1" s="1"/>
  <c r="W98" i="1"/>
  <c r="AC98" i="1" s="1"/>
  <c r="W99" i="1"/>
  <c r="AC99" i="1" s="1"/>
  <c r="W66" i="1"/>
  <c r="AC66" i="1" s="1"/>
  <c r="S73" i="1"/>
  <c r="Y73" i="1" s="1"/>
  <c r="V74" i="1"/>
  <c r="AB74" i="1" s="1"/>
  <c r="S75" i="1"/>
  <c r="Y75" i="1" s="1"/>
  <c r="S77" i="1"/>
  <c r="Y77" i="1" s="1"/>
  <c r="V82" i="1"/>
  <c r="AB82" i="1" s="1"/>
  <c r="S85" i="1"/>
  <c r="Y85" i="1" s="1"/>
  <c r="W86" i="1"/>
  <c r="AC86" i="1" s="1"/>
  <c r="W87" i="1"/>
  <c r="AC87" i="1" s="1"/>
  <c r="T89" i="1"/>
  <c r="Z89" i="1" s="1"/>
  <c r="W94" i="1"/>
  <c r="AC94" i="1" s="1"/>
  <c r="S95" i="1"/>
  <c r="Y95" i="1" s="1"/>
  <c r="S51" i="1"/>
  <c r="Y51" i="1" s="1"/>
  <c r="X53" i="1"/>
  <c r="AD53" i="1" s="1"/>
  <c r="W55" i="1"/>
  <c r="AC55" i="1" s="1"/>
  <c r="U58" i="1"/>
  <c r="AA58" i="1" s="1"/>
  <c r="V60" i="1"/>
  <c r="AB60" i="1" s="1"/>
  <c r="U61" i="1"/>
  <c r="AA61" i="1" s="1"/>
  <c r="T62" i="1"/>
  <c r="Z62" i="1" s="1"/>
  <c r="X66" i="1"/>
  <c r="AD66" i="1" s="1"/>
  <c r="U67" i="1"/>
  <c r="AA67" i="1" s="1"/>
  <c r="X68" i="1"/>
  <c r="AD68" i="1" s="1"/>
  <c r="W74" i="1"/>
  <c r="AC74" i="1" s="1"/>
  <c r="W75" i="1"/>
  <c r="AC75" i="1" s="1"/>
  <c r="T77" i="1"/>
  <c r="Z77" i="1" s="1"/>
  <c r="W82" i="1"/>
  <c r="AC82" i="1" s="1"/>
  <c r="S83" i="1"/>
  <c r="Y83" i="1" s="1"/>
  <c r="X94" i="1"/>
  <c r="AD94" i="1" s="1"/>
  <c r="T95" i="1"/>
  <c r="Z95" i="1" s="1"/>
  <c r="U97" i="1"/>
  <c r="AA97" i="1" s="1"/>
  <c r="S98" i="1"/>
  <c r="Y98" i="1" s="1"/>
  <c r="X55" i="1"/>
  <c r="AD55" i="1" s="1"/>
  <c r="S59" i="1"/>
  <c r="Y59" i="1" s="1"/>
  <c r="V67" i="1"/>
  <c r="AB67" i="1" s="1"/>
  <c r="U73" i="1"/>
  <c r="AA73" i="1" s="1"/>
  <c r="W81" i="1"/>
  <c r="AC81" i="1" s="1"/>
  <c r="X82" i="1"/>
  <c r="AD82" i="1" s="1"/>
  <c r="T83" i="1"/>
  <c r="Z83" i="1" s="1"/>
  <c r="U85" i="1"/>
  <c r="AA85" i="1" s="1"/>
  <c r="S86" i="1"/>
  <c r="Y86" i="1" s="1"/>
  <c r="V89" i="1"/>
  <c r="AB89" i="1" s="1"/>
  <c r="T90" i="1"/>
  <c r="Z90" i="1" s="1"/>
  <c r="S91" i="1"/>
  <c r="Y91" i="1" s="1"/>
  <c r="X92" i="1"/>
  <c r="AD92" i="1" s="1"/>
  <c r="X93" i="1"/>
  <c r="AD93" i="1" s="1"/>
  <c r="S94" i="1"/>
  <c r="Y94" i="1" s="1"/>
  <c r="X98" i="1"/>
  <c r="AD98" i="1" s="1"/>
  <c r="T100" i="1"/>
  <c r="Z100" i="1" s="1"/>
  <c r="S74" i="1"/>
  <c r="Y74" i="1" s="1"/>
  <c r="X81" i="1"/>
  <c r="AD81" i="1" s="1"/>
  <c r="X86" i="1"/>
  <c r="AD86" i="1" s="1"/>
  <c r="T88" i="1"/>
  <c r="Z88" i="1" s="1"/>
  <c r="W89" i="1"/>
  <c r="AC89" i="1" s="1"/>
  <c r="U90" i="1"/>
  <c r="AA90" i="1" s="1"/>
  <c r="T91" i="1"/>
  <c r="Z91" i="1" s="1"/>
  <c r="S92" i="1"/>
  <c r="Y92" i="1" s="1"/>
  <c r="T94" i="1"/>
  <c r="Z94" i="1" s="1"/>
  <c r="U56" i="1"/>
  <c r="AA56" i="1" s="1"/>
  <c r="S60" i="1"/>
  <c r="Y60" i="1" s="1"/>
  <c r="U63" i="1"/>
  <c r="AA63" i="1" s="1"/>
  <c r="T64" i="1"/>
  <c r="Z64" i="1" s="1"/>
  <c r="T65" i="1"/>
  <c r="Z65" i="1" s="1"/>
  <c r="X67" i="1"/>
  <c r="AD67" i="1" s="1"/>
  <c r="U68" i="1"/>
  <c r="AA68" i="1" s="1"/>
  <c r="V70" i="1"/>
  <c r="AB70" i="1" s="1"/>
  <c r="U71" i="1"/>
  <c r="AA71" i="1" s="1"/>
  <c r="W73" i="1"/>
  <c r="AC73" i="1" s="1"/>
  <c r="X74" i="1"/>
  <c r="AD74" i="1" s="1"/>
  <c r="T76" i="1"/>
  <c r="Z76" i="1" s="1"/>
  <c r="W77" i="1"/>
  <c r="AC77" i="1" s="1"/>
  <c r="U78" i="1"/>
  <c r="AA78" i="1" s="1"/>
  <c r="T79" i="1"/>
  <c r="Z79" i="1" s="1"/>
  <c r="S80" i="1"/>
  <c r="Y80" i="1" s="1"/>
  <c r="S81" i="1"/>
  <c r="Y81" i="1" s="1"/>
  <c r="T82" i="1"/>
  <c r="Z82" i="1" s="1"/>
  <c r="W85" i="1"/>
  <c r="AC85" i="1" s="1"/>
  <c r="U88" i="1"/>
  <c r="AA88" i="1" s="1"/>
  <c r="V90" i="1"/>
  <c r="AB90" i="1" s="1"/>
  <c r="U91" i="1"/>
  <c r="AA91" i="1" s="1"/>
  <c r="T92" i="1"/>
  <c r="Z92" i="1" s="1"/>
  <c r="T93" i="1"/>
  <c r="Z93" i="1" s="1"/>
  <c r="U94" i="1"/>
  <c r="AA94" i="1" s="1"/>
  <c r="T96" i="1"/>
  <c r="Z96" i="1" s="1"/>
  <c r="X97" i="1"/>
  <c r="AD97" i="1" s="1"/>
  <c r="V72" i="1"/>
  <c r="AB72" i="1" s="1"/>
  <c r="X73" i="1"/>
  <c r="AD73" i="1" s="1"/>
  <c r="U76" i="1"/>
  <c r="AA76" i="1" s="1"/>
  <c r="X85" i="1"/>
  <c r="AD85" i="1" s="1"/>
  <c r="W68" i="1"/>
  <c r="AC68" i="1" s="1"/>
  <c r="T69" i="1"/>
  <c r="Z69" i="1" s="1"/>
  <c r="X70" i="1"/>
  <c r="AD70" i="1" s="1"/>
  <c r="W71" i="1"/>
  <c r="AC71" i="1" s="1"/>
  <c r="T73" i="1"/>
  <c r="Z73" i="1" s="1"/>
  <c r="U77" i="1"/>
  <c r="AA77" i="1" s="1"/>
  <c r="U80" i="1"/>
  <c r="AA80" i="1" s="1"/>
  <c r="U81" i="1"/>
  <c r="AA81" i="1" s="1"/>
  <c r="U84" i="1"/>
  <c r="AA84" i="1" s="1"/>
  <c r="T85" i="1"/>
  <c r="Z85" i="1" s="1"/>
  <c r="W88" i="1"/>
  <c r="AC88" i="1" s="1"/>
  <c r="X89" i="1"/>
  <c r="AD89" i="1" s="1"/>
  <c r="X90" i="1"/>
  <c r="AD90" i="1" s="1"/>
  <c r="W91" i="1"/>
  <c r="AC91" i="1" s="1"/>
  <c r="V92" i="1"/>
  <c r="AB92" i="1" s="1"/>
  <c r="V96" i="1"/>
  <c r="AB96" i="1" s="1"/>
  <c r="V97" i="1"/>
  <c r="AB97" i="1" s="1"/>
  <c r="U99" i="1"/>
  <c r="AA99" i="1" s="1"/>
  <c r="X72" i="1"/>
  <c r="AD72" i="1" s="1"/>
  <c r="W76" i="1"/>
  <c r="AC76" i="1" s="1"/>
  <c r="X77" i="1"/>
  <c r="AD77" i="1" s="1"/>
  <c r="V80" i="1"/>
  <c r="AB80" i="1" s="1"/>
  <c r="V81" i="1"/>
  <c r="AB81" i="1" s="1"/>
  <c r="V84" i="1"/>
  <c r="AB84" i="1" s="1"/>
  <c r="U87" i="1"/>
  <c r="AA87" i="1" s="1"/>
  <c r="X91" i="1"/>
  <c r="AD91" i="1" s="1"/>
  <c r="W92" i="1"/>
  <c r="AC92" i="1" s="1"/>
  <c r="V99" i="1"/>
  <c r="AB99" i="1" s="1"/>
  <c r="V100" i="1"/>
  <c r="AB100" i="1" s="1"/>
  <c r="T57" i="1"/>
  <c r="Z57" i="1" s="1"/>
  <c r="S63" i="1"/>
  <c r="Y63" i="1" s="1"/>
  <c r="X64" i="1"/>
  <c r="AD64" i="1" s="1"/>
  <c r="V69" i="1"/>
  <c r="AB69" i="1" s="1"/>
  <c r="T70" i="1"/>
  <c r="Z70" i="1" s="1"/>
  <c r="S71" i="1"/>
  <c r="Y71" i="1" s="1"/>
  <c r="S72" i="1"/>
  <c r="Y72" i="1" s="1"/>
  <c r="U75" i="1"/>
  <c r="AA75" i="1" s="1"/>
  <c r="X76" i="1"/>
  <c r="AD76" i="1" s="1"/>
  <c r="X79" i="1"/>
  <c r="AD79" i="1" s="1"/>
  <c r="W80" i="1"/>
  <c r="AC80" i="1" s="1"/>
  <c r="V87" i="1"/>
  <c r="AB87" i="1" s="1"/>
  <c r="V88" i="1"/>
  <c r="AB88" i="1" s="1"/>
  <c r="S90" i="1"/>
  <c r="Y90" i="1" s="1"/>
  <c r="U95" i="1"/>
  <c r="AA95" i="1" s="1"/>
  <c r="X96" i="1"/>
  <c r="AD96" i="1" s="1"/>
  <c r="T98" i="1"/>
  <c r="Z98" i="1" s="1"/>
  <c r="F28" i="1" l="1"/>
  <c r="F51" i="1"/>
  <c r="F61" i="1"/>
  <c r="F62" i="1"/>
  <c r="F43" i="1"/>
  <c r="F57" i="1"/>
  <c r="F34" i="1"/>
  <c r="F42" i="1"/>
  <c r="F20" i="1"/>
  <c r="F48" i="1"/>
  <c r="F74" i="1"/>
  <c r="F66" i="1"/>
  <c r="F70" i="1"/>
  <c r="F79" i="1"/>
  <c r="F100" i="1"/>
  <c r="F88" i="1"/>
  <c r="F26" i="1"/>
  <c r="F76" i="1"/>
  <c r="F40" i="1"/>
  <c r="F63" i="1"/>
  <c r="F60" i="1"/>
  <c r="F22" i="1"/>
  <c r="F99" i="1"/>
  <c r="F56" i="1"/>
  <c r="F93" i="1"/>
  <c r="F84" i="1"/>
  <c r="F68" i="1"/>
  <c r="F44" i="1"/>
  <c r="F72" i="1"/>
  <c r="F33" i="1"/>
  <c r="F71" i="1"/>
  <c r="F82" i="1"/>
  <c r="X15" i="1"/>
  <c r="AD15" i="1" s="1"/>
  <c r="U11" i="1"/>
  <c r="AA11" i="1" s="1"/>
  <c r="X12" i="1"/>
  <c r="AD12" i="1" s="1"/>
  <c r="V15" i="1"/>
  <c r="AB15" i="1" s="1"/>
  <c r="W13" i="1"/>
  <c r="AC13" i="1" s="1"/>
  <c r="V12" i="1"/>
  <c r="AB12" i="1" s="1"/>
  <c r="T15" i="1"/>
  <c r="Z15" i="1" s="1"/>
  <c r="W14" i="1"/>
  <c r="AC14" i="1" s="1"/>
  <c r="F67" i="1"/>
  <c r="F50" i="1"/>
  <c r="T13" i="1"/>
  <c r="Z13" i="1" s="1"/>
  <c r="F80" i="1"/>
  <c r="F41" i="1"/>
  <c r="F23" i="1"/>
  <c r="F73" i="1"/>
  <c r="W15" i="1"/>
  <c r="AC15" i="1" s="1"/>
  <c r="U14" i="1"/>
  <c r="AA14" i="1" s="1"/>
  <c r="F36" i="1"/>
  <c r="V11" i="1"/>
  <c r="AB11" i="1" s="1"/>
  <c r="G16" i="1"/>
  <c r="M16" i="1" s="1"/>
  <c r="L16" i="1"/>
  <c r="R16" i="1" s="1"/>
  <c r="K16" i="1"/>
  <c r="Q16" i="1" s="1"/>
  <c r="I16" i="1"/>
  <c r="O16" i="1" s="1"/>
  <c r="J16" i="1"/>
  <c r="P16" i="1" s="1"/>
  <c r="H16" i="1"/>
  <c r="N16" i="1" s="1"/>
  <c r="F46" i="1"/>
  <c r="U13" i="1"/>
  <c r="AA13" i="1" s="1"/>
  <c r="U12" i="1"/>
  <c r="AA12" i="1" s="1"/>
  <c r="S11" i="1"/>
  <c r="Y11" i="1" s="1"/>
  <c r="F10" i="1"/>
  <c r="F95" i="1"/>
  <c r="F96" i="1"/>
  <c r="S15" i="1"/>
  <c r="Y15" i="1" s="1"/>
  <c r="F94" i="1"/>
  <c r="F89" i="1"/>
  <c r="J17" i="1"/>
  <c r="P17" i="1" s="1"/>
  <c r="K17" i="1"/>
  <c r="Q17" i="1" s="1"/>
  <c r="L17" i="1"/>
  <c r="R17" i="1" s="1"/>
  <c r="I17" i="1"/>
  <c r="O17" i="1" s="1"/>
  <c r="G17" i="1"/>
  <c r="M17" i="1" s="1"/>
  <c r="H17" i="1"/>
  <c r="N17" i="1" s="1"/>
  <c r="F38" i="1"/>
  <c r="F29" i="1"/>
  <c r="W11" i="1"/>
  <c r="AC11" i="1" s="1"/>
  <c r="F31" i="1"/>
  <c r="F53" i="1"/>
  <c r="F19" i="1"/>
  <c r="T14" i="1"/>
  <c r="Z14" i="1" s="1"/>
  <c r="F97" i="1"/>
  <c r="F52" i="1"/>
  <c r="F92" i="1"/>
  <c r="F59" i="1"/>
  <c r="F87" i="1"/>
  <c r="F64" i="1"/>
  <c r="F65" i="1"/>
  <c r="S14" i="1"/>
  <c r="Y14" i="1" s="1"/>
  <c r="F45" i="1"/>
  <c r="V14" i="1"/>
  <c r="AB14" i="1" s="1"/>
  <c r="F37" i="1"/>
  <c r="F90" i="1"/>
  <c r="F69" i="1"/>
  <c r="F55" i="1"/>
  <c r="F47" i="1"/>
  <c r="T11" i="1"/>
  <c r="Z11" i="1" s="1"/>
  <c r="F24" i="1"/>
  <c r="F32" i="1"/>
  <c r="F91" i="1"/>
  <c r="F98" i="1"/>
  <c r="F85" i="1"/>
  <c r="F78" i="1"/>
  <c r="F54" i="1"/>
  <c r="F39" i="1"/>
  <c r="V13" i="1"/>
  <c r="AB13" i="1" s="1"/>
  <c r="T12" i="1"/>
  <c r="Z12" i="1" s="1"/>
  <c r="X13" i="1"/>
  <c r="AD13" i="1" s="1"/>
  <c r="F35" i="1"/>
  <c r="X14" i="1"/>
  <c r="AD14" i="1" s="1"/>
  <c r="F27" i="1"/>
  <c r="F21" i="1"/>
  <c r="X11" i="1"/>
  <c r="AD11" i="1" s="1"/>
  <c r="F77" i="1"/>
  <c r="F58" i="1"/>
  <c r="F81" i="1"/>
  <c r="F86" i="1"/>
  <c r="F75" i="1"/>
  <c r="F25" i="1"/>
  <c r="W12" i="1"/>
  <c r="AC12" i="1" s="1"/>
  <c r="S13" i="1"/>
  <c r="Y13" i="1" s="1"/>
  <c r="F30" i="1"/>
  <c r="F83" i="1"/>
  <c r="U15" i="1"/>
  <c r="AA15" i="1" s="1"/>
  <c r="F49" i="1"/>
  <c r="F18" i="1"/>
  <c r="S12" i="1"/>
  <c r="Y12" i="1" s="1"/>
  <c r="F13" i="1" l="1"/>
  <c r="W16" i="1"/>
  <c r="AC16" i="1" s="1"/>
  <c r="F12" i="1"/>
  <c r="F15" i="1"/>
  <c r="T17" i="1"/>
  <c r="Z17" i="1" s="1"/>
  <c r="F11" i="1"/>
  <c r="X16" i="1"/>
  <c r="AD16" i="1" s="1"/>
  <c r="F14" i="1"/>
  <c r="S16" i="1"/>
  <c r="Y16" i="1" s="1"/>
  <c r="U17" i="1"/>
  <c r="AA17" i="1" s="1"/>
  <c r="X17" i="1"/>
  <c r="AD17" i="1" s="1"/>
  <c r="W17" i="1"/>
  <c r="AC17" i="1" s="1"/>
  <c r="T16" i="1"/>
  <c r="Z16" i="1" s="1"/>
  <c r="V17" i="1"/>
  <c r="AB17" i="1" s="1"/>
  <c r="V16" i="1"/>
  <c r="AB16" i="1" s="1"/>
  <c r="S17" i="1"/>
  <c r="Y17" i="1" s="1"/>
  <c r="U16" i="1"/>
  <c r="AA16" i="1" s="1"/>
  <c r="F17" i="1" l="1"/>
  <c r="F16" i="1"/>
</calcChain>
</file>

<file path=xl/sharedStrings.xml><?xml version="1.0" encoding="utf-8"?>
<sst xmlns="http://schemas.openxmlformats.org/spreadsheetml/2006/main" count="191" uniqueCount="39">
  <si>
    <t>nnet::multinom(formula = Next_Score_Half ~ TimeSecs_Remaining +</t>
  </si>
  <si>
    <t>    yrdline100 + down + log_ydstogo + GoalToGo + log_ydstogo *</t>
  </si>
  <si>
    <t>    down + yrdline100 * down + GoalToGo * log_ydstogo + Under_TwoMinute_Warning,</t>
  </si>
  <si>
    <t>Score</t>
  </si>
  <si>
    <t>Intercept</t>
  </si>
  <si>
    <t>TimeSec_Remaining</t>
  </si>
  <si>
    <t>yrdline100</t>
  </si>
  <si>
    <t>down2</t>
  </si>
  <si>
    <t>down3</t>
  </si>
  <si>
    <t>down4</t>
  </si>
  <si>
    <t>log_ydstogo</t>
  </si>
  <si>
    <t>GoalToGo</t>
  </si>
  <si>
    <t>Under_TwoMinute_Warning</t>
  </si>
  <si>
    <t>down2:log_ydstogo</t>
  </si>
  <si>
    <t>down3:log_ydstogo</t>
  </si>
  <si>
    <t>down4:log_ydstogo</t>
  </si>
  <si>
    <t>yrdline100:down2</t>
  </si>
  <si>
    <t>yrdline100:down3</t>
  </si>
  <si>
    <t>yrdline100:down4</t>
  </si>
  <si>
    <t>log_ydstogo:GoalToGo</t>
  </si>
  <si>
    <t>Field Goal</t>
  </si>
  <si>
    <t>Opp_Field_Goal</t>
  </si>
  <si>
    <t>Opp_Safety</t>
  </si>
  <si>
    <t>Opp_Touchdown</t>
  </si>
  <si>
    <t>Safety</t>
  </si>
  <si>
    <t>Touchdown</t>
  </si>
  <si>
    <t>Down</t>
  </si>
  <si>
    <t>YardsToGo</t>
  </si>
  <si>
    <t>EP Calc</t>
  </si>
  <si>
    <t>Play 1</t>
  </si>
  <si>
    <t>Play 2</t>
  </si>
  <si>
    <t>Play 3</t>
  </si>
  <si>
    <t>Play 4</t>
  </si>
  <si>
    <t>Play 5</t>
  </si>
  <si>
    <t>Play 6</t>
  </si>
  <si>
    <t>Play 7</t>
  </si>
  <si>
    <t>Play 8</t>
  </si>
  <si>
    <t>Expected Points Calculator</t>
  </si>
  <si>
    <t>This program is intended to use the EP_Model establish by NFLScrapr to calculate the Expected Points given inputs.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</si>
</sst>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Arial"/>
      <family val="2"/>
    </font>
    <font>
      <sz val="10"/>
      <color rgb="FF24292E"/>
      <name val="Segoe UI"/>
      <family val="2"/>
    </font>
    <font>
      <b/>
      <sz val="10"/>
      <color rgb="FFFF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3" borderId="0" xfId="0" applyFont="1" applyFill="1"/>
    <xf numFmtId="17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07086-4CD2-4448-BAF0-1B67818B17BE}">
  <dimension ref="A1:AD100"/>
  <sheetViews>
    <sheetView tabSelected="1" zoomScaleNormal="100" workbookViewId="0">
      <selection activeCell="D19" sqref="D19"/>
    </sheetView>
  </sheetViews>
  <sheetFormatPr defaultRowHeight="13.2" x14ac:dyDescent="0.25"/>
  <cols>
    <col min="1" max="1" width="18.77734375" customWidth="1"/>
    <col min="2" max="2" width="22" customWidth="1"/>
    <col min="3" max="3" width="12.21875" customWidth="1"/>
    <col min="4" max="4" width="10.88671875" customWidth="1"/>
    <col min="5" max="5" width="11.6640625" customWidth="1"/>
    <col min="6" max="6" width="14" customWidth="1"/>
    <col min="7" max="7" width="19.109375" customWidth="1"/>
    <col min="10" max="17" width="8.88671875" customWidth="1"/>
  </cols>
  <sheetData>
    <row r="1" spans="1:30" ht="15.6" x14ac:dyDescent="0.3">
      <c r="A1" s="7" t="s">
        <v>37</v>
      </c>
    </row>
    <row r="2" spans="1:30" ht="15" x14ac:dyDescent="0.35">
      <c r="A2" s="9" t="s">
        <v>38</v>
      </c>
    </row>
    <row r="3" spans="1:30" ht="15" x14ac:dyDescent="0.35">
      <c r="A3" s="8"/>
    </row>
    <row r="4" spans="1:30" ht="15.6" x14ac:dyDescent="0.25">
      <c r="A4" s="1" t="s">
        <v>0</v>
      </c>
    </row>
    <row r="5" spans="1:30" ht="15.6" x14ac:dyDescent="0.25">
      <c r="A5" s="1" t="s">
        <v>1</v>
      </c>
    </row>
    <row r="6" spans="1:30" ht="15.6" x14ac:dyDescent="0.25">
      <c r="A6" s="1" t="s">
        <v>2</v>
      </c>
    </row>
    <row r="7" spans="1:30" ht="15.6" x14ac:dyDescent="0.25">
      <c r="A7" s="1"/>
    </row>
    <row r="9" spans="1:30" x14ac:dyDescent="0.25">
      <c r="B9" s="2" t="s">
        <v>5</v>
      </c>
      <c r="C9" s="2" t="s">
        <v>6</v>
      </c>
      <c r="D9" s="2" t="s">
        <v>26</v>
      </c>
      <c r="E9" s="2" t="s">
        <v>27</v>
      </c>
      <c r="F9" s="10" t="s">
        <v>28</v>
      </c>
      <c r="G9" s="3" t="s">
        <v>20</v>
      </c>
      <c r="H9" s="3" t="s">
        <v>21</v>
      </c>
      <c r="I9" s="3" t="s">
        <v>22</v>
      </c>
      <c r="J9" s="3" t="s">
        <v>23</v>
      </c>
      <c r="K9" s="3" t="s">
        <v>24</v>
      </c>
      <c r="L9" s="3" t="s">
        <v>25</v>
      </c>
      <c r="M9" s="4" t="s">
        <v>20</v>
      </c>
      <c r="N9" s="4" t="s">
        <v>21</v>
      </c>
      <c r="O9" s="4" t="s">
        <v>22</v>
      </c>
      <c r="P9" s="4" t="s">
        <v>23</v>
      </c>
      <c r="Q9" s="4" t="s">
        <v>24</v>
      </c>
      <c r="R9" s="4" t="s">
        <v>25</v>
      </c>
      <c r="S9" s="5" t="s">
        <v>20</v>
      </c>
      <c r="T9" s="5" t="s">
        <v>21</v>
      </c>
      <c r="U9" s="5" t="s">
        <v>22</v>
      </c>
      <c r="V9" s="5" t="s">
        <v>23</v>
      </c>
      <c r="W9" s="5" t="s">
        <v>24</v>
      </c>
      <c r="X9" s="5" t="s">
        <v>25</v>
      </c>
      <c r="Y9" s="6" t="s">
        <v>20</v>
      </c>
      <c r="Z9" s="6" t="s">
        <v>21</v>
      </c>
      <c r="AA9" s="6" t="s">
        <v>22</v>
      </c>
      <c r="AB9" s="6" t="s">
        <v>23</v>
      </c>
      <c r="AC9" s="6" t="s">
        <v>24</v>
      </c>
      <c r="AD9" s="6" t="s">
        <v>25</v>
      </c>
    </row>
    <row r="10" spans="1:30" ht="15.6" x14ac:dyDescent="0.25">
      <c r="A10" s="1" t="s">
        <v>29</v>
      </c>
      <c r="B10" s="6">
        <v>1500</v>
      </c>
      <c r="C10" s="6">
        <v>55</v>
      </c>
      <c r="D10" s="6">
        <v>2</v>
      </c>
      <c r="E10" s="6">
        <v>6</v>
      </c>
      <c r="F10" s="11">
        <f>SUM(Y10:AD10)</f>
        <v>2.2395647602466813</v>
      </c>
      <c r="G10">
        <f>Coeffecients!$D$2+B10*Coeffecients!$E$2+C10*Coeffecients!$F$2+IF(D10=2,Coeffecients!$G$2,0)+IF(D10=3,Coeffecients!$H$2,0)+IF(D10=4,Coeffecients!$I$2,0)+LN(E10)*Coeffecients!$J$2+IF(C10&lt;=E10,Coeffecients!$K$2,0)+IF(B10&lt;=120,Coeffecients!$L$2,0)+IF(D10=2,LN(E10)*Coeffecients!$M$2,0)+IF(D10=3,LN(E10)*Coeffecients!$N$2,0)+IF(D10=4,LN(E10)*Coeffecients!$O$2,0)+IF(D10=2,C10*Coeffecients!$P$2,0)+IF(D10=3,C10*Coeffecients!$Q$2,0)+IF(D10=4,C10*Coeffecients!$R$2,0)+IF(C10&lt;=E10,LN(E10)*Coeffecients!$S$2,0)</f>
        <v>4.5719049308363013</v>
      </c>
      <c r="H10">
        <f>Coeffecients!$D$3+B10*Coeffecients!$E$3+C10*Coeffecients!$F$3+IF(D10=2,Coeffecients!$G$3,0)+IF(D10=3,Coeffecients!$H$3,0)+IF(D10=4,Coeffecients!$I$3,0)+LN(E10)*Coeffecients!$J$3+IF(C10&lt;=E10,Coeffecients!$K$3,0)+IF(B10&lt;=120,Coeffecients!$L$3,0)+IF(D10=2,LN(E10)*Coeffecients!$M$3,0)+IF(D10=3,LN(E10)*Coeffecients!$N$3,0)+IF(D10=4,LN(E10)*Coeffecients!$O$3,0)+IF(D10=2,C10*Coeffecients!$P$3,0)+IF(D10=3,C10*Coeffecients!$Q$3,0)+IF(D10=4,C10*Coeffecients!$R$3,0)+IF(C10&lt;=E10,LN(E10)*Coeffecients!$S$3,0)</f>
        <v>3.5825156003313032</v>
      </c>
      <c r="I10">
        <f>Coeffecients!$D$4+B10*Coeffecients!$E$4+C10*Coeffecients!$F$4+IF(D10=2,Coeffecients!$G$4,0)+IF(D10=3,Coeffecients!$H$4,0)+IF(D10=4,Coeffecients!$I$4,0)+LN(E10)*Coeffecients!$J$4+IF(C10&lt;=E10,Coeffecients!$K$4,0)+IF(B10&lt;=120,Coeffecients!$L$4,0)+IF(D10=2,LN(E10)*Coeffecients!$M$4,0)+IF(D10=3,LN(E10)*Coeffecients!$N$4,0)+IF(D10=4,LN(E10)*Coeffecients!$O$4,0)+IF(D10=2,C10*Coeffecients!$P$4,0)+IF(D10=3,C10*Coeffecients!$Q$4,0)+IF(D10=4,C10*Coeffecients!$R$4,0)+IF(C10&lt;=E10,LN(E10)*Coeffecients!$S$4,0)</f>
        <v>-0.96670384812083754</v>
      </c>
      <c r="J10">
        <f>Coeffecients!$D$5+B10*Coeffecients!$E$5+C10*Coeffecients!$F$5+IF(D10=2,Coeffecients!$G$5,0)+IF(D10=3,Coeffecients!$H$5,0)+IF(D10=4,Coeffecients!$I$5,0)+LN(E10)*Coeffecients!$J$5+IF(C10&lt;=E10,Coeffecients!$K$5,0)+IF(B10&lt;=120,Coeffecients!$L$5,0)+IF(D10=2,LN(E10)*Coeffecients!$M$5,0)+IF(D10=3,LN(E10)*Coeffecients!$N$5,0)+IF(D10=4,LN(E10)*Coeffecients!$O$5,0)+IF(D10=2,C10*Coeffecients!$P$5,0)+IF(D10=3,C10*Coeffecients!$Q$5,0)+IF(D10=4,C10*Coeffecients!$R$5,0)+IF(C10&lt;=E10,LN(E10)*Coeffecients!$S$5,0)</f>
        <v>4.0137949801348496</v>
      </c>
      <c r="K10">
        <f>Coeffecients!$D$6+B10*Coeffecients!$E$6+C10*Coeffecients!$F$6+IF(D10=2,Coeffecients!$G$6,0)+IF(D10=3,Coeffecients!$H$6,0)+IF(D10=4,Coeffecients!$I$6,0)+LN(E10)*Coeffecients!$J$6+IF(C10&lt;=E10,Coeffecients!$K$6,0)+IF(B10&lt;=120,Coeffecients!$L$6,0)+IF(D10=2,LN(E10)*Coeffecients!$M$6,0)+IF(D10=3,LN(E10)*Coeffecients!$N$6,0)+IF(D10=4,LN(E10)*Coeffecients!$O$6,0)+IF(D10=2,C10*Coeffecients!$P$6,0)+IF(D10=3,C10*Coeffecients!$Q$6,0)+IF(D10=4,C10*Coeffecients!$R$6,0)+IF(C10&lt;=E10,LN(E10)*Coeffecients!$S$6,0)</f>
        <v>0.56756176605529274</v>
      </c>
      <c r="L10">
        <f>Coeffecients!D$7+B10*Coeffecients!$E$7+C10*Coeffecients!$F$7+IF(D10=2,Coeffecients!$G$7,0)+IF(D10=3,Coeffecients!$H$7,0)+IF(D10=4,Coeffecients!$I$7,0)+LN(E10)*Coeffecients!$J$7+IF(C10&lt;=E10,Coeffecients!$K$7,0)+IF(B10&lt;=120,Coeffecients!$L$7,0)+IF(D10=2,LN(E10)*Coeffecients!$M$7,0)+IF(D10=3,LN(E10)*Coeffecients!$N$7,0)+IF(D10=4,LN(E10)*Coeffecients!$O$7,0)+IF(D10=2,C10*Coeffecients!$P$7,0)+IF(D10=3,C10*Coeffecients!$Q$7,0)+IF(D10=4,C10*Coeffecients!$R$7,0)+IF(C10&lt;=E10,LN(E10)*Coeffecients!$S$7,0)</f>
        <v>4.8828141002858239</v>
      </c>
      <c r="M10">
        <f>EXP(G10)</f>
        <v>96.728194903668566</v>
      </c>
      <c r="N10">
        <f t="shared" ref="N10:R27" si="0">EXP(H10)</f>
        <v>35.963897941821259</v>
      </c>
      <c r="O10">
        <f t="shared" si="0"/>
        <v>0.38033461493230181</v>
      </c>
      <c r="P10">
        <f t="shared" si="0"/>
        <v>55.356549453715523</v>
      </c>
      <c r="Q10">
        <f t="shared" si="0"/>
        <v>1.7639608545766527</v>
      </c>
      <c r="R10">
        <f t="shared" si="0"/>
        <v>132.00160746611539</v>
      </c>
      <c r="S10">
        <f t="shared" ref="S10:X27" si="1">M10/SUM($M10:$R10)</f>
        <v>0.30021673654707209</v>
      </c>
      <c r="T10">
        <f t="shared" si="1"/>
        <v>0.11162168470483935</v>
      </c>
      <c r="U10">
        <f t="shared" si="1"/>
        <v>1.1804501986683142E-3</v>
      </c>
      <c r="V10">
        <f t="shared" si="1"/>
        <v>0.17181094550613579</v>
      </c>
      <c r="W10">
        <f t="shared" si="1"/>
        <v>5.4748315285443458E-3</v>
      </c>
      <c r="X10">
        <f t="shared" si="1"/>
        <v>0.40969535151474018</v>
      </c>
      <c r="Y10">
        <f>S10*3</f>
        <v>0.90065020964121634</v>
      </c>
      <c r="Z10">
        <f>T10*-3</f>
        <v>-0.33486505411451806</v>
      </c>
      <c r="AA10">
        <f>U10*-2</f>
        <v>-2.3609003973366284E-3</v>
      </c>
      <c r="AB10">
        <f>V10*-7</f>
        <v>-1.2026766185429505</v>
      </c>
      <c r="AC10">
        <f>W10*2</f>
        <v>1.0949663057088692E-2</v>
      </c>
      <c r="AD10">
        <f>X10*7</f>
        <v>2.8678674606031813</v>
      </c>
    </row>
    <row r="11" spans="1:30" ht="15.6" x14ac:dyDescent="0.25">
      <c r="A11" s="1" t="s">
        <v>30</v>
      </c>
      <c r="B11" s="6">
        <v>1500</v>
      </c>
      <c r="C11" s="6">
        <v>45</v>
      </c>
      <c r="D11" s="6">
        <v>1</v>
      </c>
      <c r="E11" s="6">
        <v>10</v>
      </c>
      <c r="F11" s="11">
        <f>SUM(Y11:AD11)</f>
        <v>3.31852815202086</v>
      </c>
      <c r="G11">
        <f>Coeffecients!$D$2+B11*Coeffecients!$E$2+C11*Coeffecients!$F$2+IF(D11=2,Coeffecients!$G$2,0)+IF(D11=3,Coeffecients!$H$2,0)+IF(D11=4,Coeffecients!$I$2,0)+LN(E11)*Coeffecients!$J$2+IF(C11&lt;=E11,Coeffecients!$K$2,0)+IF(B11&lt;=120,Coeffecients!$L$2,0)+IF(D11=2,LN(E11)*Coeffecients!$M$2,0)+IF(D11=3,LN(E11)*Coeffecients!$N$2,0)+IF(D11=4,LN(E11)*Coeffecients!$O$2,0)+IF(D11=2,C11*Coeffecients!$P$2,0)+IF(D11=3,C11*Coeffecients!$Q$2,0)+IF(D11=4,C11*Coeffecients!$R$2,0)+IF(C11&lt;=E11,LN(E11)*Coeffecients!$S$2,0)</f>
        <v>5.0088817446272502</v>
      </c>
      <c r="H11">
        <f>Coeffecients!$D$3+B11*Coeffecients!$E$3+C11*Coeffecients!$F$3+IF(D11=2,Coeffecients!$G$3,0)+IF(D11=3,Coeffecients!$H$3,0)+IF(D11=4,Coeffecients!$I$3,0)+LN(E11)*Coeffecients!$J$3+IF(C11&lt;=E11,Coeffecients!$K$3,0)+IF(B11&lt;=120,Coeffecients!$L$3,0)+IF(D11=2,LN(E11)*Coeffecients!$M$3,0)+IF(D11=3,LN(E11)*Coeffecients!$N$3,0)+IF(D11=4,LN(E11)*Coeffecients!$O$3,0)+IF(D11=2,C11*Coeffecients!$P$3,0)+IF(D11=3,C11*Coeffecients!$Q$3,0)+IF(D11=4,C11*Coeffecients!$R$3,0)+IF(C11&lt;=E11,LN(E11)*Coeffecients!$S$3,0)</f>
        <v>3.5087749228522518</v>
      </c>
      <c r="I11">
        <f>Coeffecients!$D$4+B11*Coeffecients!$E$4+C11*Coeffecients!$F$4+IF(D11=2,Coeffecients!$G$4,0)+IF(D11=3,Coeffecients!$H$4,0)+IF(D11=4,Coeffecients!$I$4,0)+LN(E11)*Coeffecients!$J$4+IF(C11&lt;=E11,Coeffecients!$K$4,0)+IF(B11&lt;=120,Coeffecients!$L$4,0)+IF(D11=2,LN(E11)*Coeffecients!$M$4,0)+IF(D11=3,LN(E11)*Coeffecients!$N$4,0)+IF(D11=4,LN(E11)*Coeffecients!$O$4,0)+IF(D11=2,C11*Coeffecients!$P$4,0)+IF(D11=3,C11*Coeffecients!$Q$4,0)+IF(D11=4,C11*Coeffecients!$R$4,0)+IF(C11&lt;=E11,LN(E11)*Coeffecients!$S$4,0)</f>
        <v>-1.9118376713747067</v>
      </c>
      <c r="J11">
        <f>Coeffecients!$D$5+B11*Coeffecients!$E$5+C11*Coeffecients!$F$5+IF(D11=2,Coeffecients!$G$5,0)+IF(D11=3,Coeffecients!$H$5,0)+IF(D11=4,Coeffecients!$I$5,0)+LN(E11)*Coeffecients!$J$5+IF(C11&lt;=E11,Coeffecients!$K$5,0)+IF(B11&lt;=120,Coeffecients!$L$5,0)+IF(D11=2,LN(E11)*Coeffecients!$M$5,0)+IF(D11=3,LN(E11)*Coeffecients!$N$5,0)+IF(D11=4,LN(E11)*Coeffecients!$O$5,0)+IF(D11=2,C11*Coeffecients!$P$5,0)+IF(D11=3,C11*Coeffecients!$Q$5,0)+IF(D11=4,C11*Coeffecients!$R$5,0)+IF(C11&lt;=E11,LN(E11)*Coeffecients!$S$5,0)</f>
        <v>3.9393822772335696</v>
      </c>
      <c r="K11">
        <f>Coeffecients!$D$6+B11*Coeffecients!$E$6+C11*Coeffecients!$F$6+IF(D11=2,Coeffecients!$G$6,0)+IF(D11=3,Coeffecients!$H$6,0)+IF(D11=4,Coeffecients!$I$6,0)+LN(E11)*Coeffecients!$J$6+IF(C11&lt;=E11,Coeffecients!$K$6,0)+IF(B11&lt;=120,Coeffecients!$L$6,0)+IF(D11=2,LN(E11)*Coeffecients!$M$6,0)+IF(D11=3,LN(E11)*Coeffecients!$N$6,0)+IF(D11=4,LN(E11)*Coeffecients!$O$6,0)+IF(D11=2,C11*Coeffecients!$P$6,0)+IF(D11=3,C11*Coeffecients!$Q$6,0)+IF(D11=4,C11*Coeffecients!$R$6,0)+IF(C11&lt;=E11,LN(E11)*Coeffecients!$S$6,0)</f>
        <v>0.41819406629443512</v>
      </c>
      <c r="L11">
        <f>Coeffecients!D$7+B11*Coeffecients!$E$7+C11*Coeffecients!$F$7+IF(D11=2,Coeffecients!$G$7,0)+IF(D11=3,Coeffecients!$H$7,0)+IF(D11=4,Coeffecients!$I$7,0)+LN(E11)*Coeffecients!$J$7+IF(C11&lt;=E11,Coeffecients!$K$7,0)+IF(B11&lt;=120,Coeffecients!$L$7,0)+IF(D11=2,LN(E11)*Coeffecients!$M$7,0)+IF(D11=3,LN(E11)*Coeffecients!$N$7,0)+IF(D11=4,LN(E11)*Coeffecients!$O$7,0)+IF(D11=2,C11*Coeffecients!$P$7,0)+IF(D11=3,C11*Coeffecients!$Q$7,0)+IF(D11=4,C11*Coeffecients!$R$7,0)+IF(C11&lt;=E11,LN(E11)*Coeffecients!$S$7,0)</f>
        <v>5.3710043843273008</v>
      </c>
      <c r="M11">
        <f>EXP(G11)</f>
        <v>149.73719806508745</v>
      </c>
      <c r="N11">
        <f t="shared" si="0"/>
        <v>33.407316165019026</v>
      </c>
      <c r="O11">
        <f t="shared" si="0"/>
        <v>0.14780851339117346</v>
      </c>
      <c r="P11">
        <f t="shared" si="0"/>
        <v>51.386848668057247</v>
      </c>
      <c r="Q11">
        <f t="shared" si="0"/>
        <v>1.5192154743135</v>
      </c>
      <c r="R11">
        <f t="shared" si="0"/>
        <v>215.07878101299727</v>
      </c>
      <c r="S11">
        <f t="shared" ref="S11:S12" si="2">M11/SUM($M11:$R11)</f>
        <v>0.33180760897401435</v>
      </c>
      <c r="T11">
        <f t="shared" ref="T11:T12" si="3">N11/SUM($M11:$R11)</f>
        <v>7.4028376663863998E-2</v>
      </c>
      <c r="U11">
        <f t="shared" ref="U11:X12" si="4">O11/SUM($M11:$R11)</f>
        <v>3.2753377282384108E-4</v>
      </c>
      <c r="V11">
        <f t="shared" si="4"/>
        <v>0.11386981731717788</v>
      </c>
      <c r="W11">
        <f t="shared" si="4"/>
        <v>3.3664798097074716E-3</v>
      </c>
      <c r="X11">
        <f t="shared" si="4"/>
        <v>0.4766001834624124</v>
      </c>
      <c r="Y11">
        <f>S11*3</f>
        <v>0.99542282692204309</v>
      </c>
      <c r="Z11">
        <f>T11*-3</f>
        <v>-0.222085129991592</v>
      </c>
      <c r="AA11">
        <f>U11*-2</f>
        <v>-6.5506754564768216E-4</v>
      </c>
      <c r="AB11">
        <f>V11*-7</f>
        <v>-0.7970887212202451</v>
      </c>
      <c r="AC11">
        <f>W11*2</f>
        <v>6.7329596194149431E-3</v>
      </c>
      <c r="AD11">
        <f>X11*7</f>
        <v>3.3362012842368869</v>
      </c>
    </row>
    <row r="12" spans="1:30" ht="15.6" x14ac:dyDescent="0.25">
      <c r="A12" s="1" t="s">
        <v>31</v>
      </c>
      <c r="B12" s="6">
        <v>1500</v>
      </c>
      <c r="C12" s="6">
        <v>55</v>
      </c>
      <c r="D12" s="6">
        <v>3</v>
      </c>
      <c r="E12" s="6">
        <v>6</v>
      </c>
      <c r="F12" s="11">
        <f>SUM(Y12:AD12)</f>
        <v>1.3360377207293963</v>
      </c>
      <c r="G12">
        <f>Coeffecients!$D$2+B12*Coeffecients!$E$2+C12*Coeffecients!$F$2+IF(D12=2,Coeffecients!$G$2,0)+IF(D12=3,Coeffecients!$H$2,0)+IF(D12=4,Coeffecients!$I$2,0)+LN(E12)*Coeffecients!$J$2+IF(C12&lt;=E12,Coeffecients!$K$2,0)+IF(B12&lt;=120,Coeffecients!$L$2,0)+IF(D12=2,LN(E12)*Coeffecients!$M$2,0)+IF(D12=3,LN(E12)*Coeffecients!$N$2,0)+IF(D12=4,LN(E12)*Coeffecients!$O$2,0)+IF(D12=2,C12*Coeffecients!$P$2,0)+IF(D12=3,C12*Coeffecients!$Q$2,0)+IF(D12=4,C12*Coeffecients!$R$2,0)+IF(C12&lt;=E12,LN(E12)*Coeffecients!$S$2,0)</f>
        <v>4.4806134320836417</v>
      </c>
      <c r="H12">
        <f>Coeffecients!$D$3+B12*Coeffecients!$E$3+C12*Coeffecients!$F$3+IF(D12=2,Coeffecients!$G$3,0)+IF(D12=3,Coeffecients!$H$3,0)+IF(D12=4,Coeffecients!$I$3,0)+LN(E12)*Coeffecients!$J$3+IF(C12&lt;=E12,Coeffecients!$K$3,0)+IF(B12&lt;=120,Coeffecients!$L$3,0)+IF(D12=2,LN(E12)*Coeffecients!$M$3,0)+IF(D12=3,LN(E12)*Coeffecients!$N$3,0)+IF(D12=4,LN(E12)*Coeffecients!$O$3,0)+IF(D12=2,C12*Coeffecients!$P$3,0)+IF(D12=3,C12*Coeffecients!$Q$3,0)+IF(D12=4,C12*Coeffecients!$R$3,0)+IF(C12&lt;=E12,LN(E12)*Coeffecients!$S$3,0)</f>
        <v>3.7421366771584115</v>
      </c>
      <c r="I12">
        <f>Coeffecients!$D$4+B12*Coeffecients!$E$4+C12*Coeffecients!$F$4+IF(D12=2,Coeffecients!$G$4,0)+IF(D12=3,Coeffecients!$H$4,0)+IF(D12=4,Coeffecients!$I$4,0)+LN(E12)*Coeffecients!$J$4+IF(C12&lt;=E12,Coeffecients!$K$4,0)+IF(B12&lt;=120,Coeffecients!$L$4,0)+IF(D12=2,LN(E12)*Coeffecients!$M$4,0)+IF(D12=3,LN(E12)*Coeffecients!$N$4,0)+IF(D12=4,LN(E12)*Coeffecients!$O$4,0)+IF(D12=2,C12*Coeffecients!$P$4,0)+IF(D12=3,C12*Coeffecients!$Q$4,0)+IF(D12=4,C12*Coeffecients!$R$4,0)+IF(C12&lt;=E12,LN(E12)*Coeffecients!$S$4,0)</f>
        <v>-0.64594532998026244</v>
      </c>
      <c r="J12">
        <f>Coeffecients!$D$5+B12*Coeffecients!$E$5+C12*Coeffecients!$F$5+IF(D12=2,Coeffecients!$G$5,0)+IF(D12=3,Coeffecients!$H$5,0)+IF(D12=4,Coeffecients!$I$5,0)+LN(E12)*Coeffecients!$J$5+IF(C12&lt;=E12,Coeffecients!$K$5,0)+IF(B12&lt;=120,Coeffecients!$L$5,0)+IF(D12=2,LN(E12)*Coeffecients!$M$5,0)+IF(D12=3,LN(E12)*Coeffecients!$N$5,0)+IF(D12=4,LN(E12)*Coeffecients!$O$5,0)+IF(D12=2,C12*Coeffecients!$P$5,0)+IF(D12=3,C12*Coeffecients!$Q$5,0)+IF(D12=4,C12*Coeffecients!$R$5,0)+IF(C12&lt;=E12,LN(E12)*Coeffecients!$S$5,0)</f>
        <v>4.1835358123184845</v>
      </c>
      <c r="K12">
        <f>Coeffecients!$D$6+B12*Coeffecients!$E$6+C12*Coeffecients!$F$6+IF(D12=2,Coeffecients!$G$6,0)+IF(D12=3,Coeffecients!$H$6,0)+IF(D12=4,Coeffecients!$I$6,0)+LN(E12)*Coeffecients!$J$6+IF(C12&lt;=E12,Coeffecients!$K$6,0)+IF(B12&lt;=120,Coeffecients!$L$6,0)+IF(D12=2,LN(E12)*Coeffecients!$M$6,0)+IF(D12=3,LN(E12)*Coeffecients!$N$6,0)+IF(D12=4,LN(E12)*Coeffecients!$O$6,0)+IF(D12=2,C12*Coeffecients!$P$6,0)+IF(D12=3,C12*Coeffecients!$Q$6,0)+IF(D12=4,C12*Coeffecients!$R$6,0)+IF(C12&lt;=E12,LN(E12)*Coeffecients!$S$6,0)</f>
        <v>0.29636649155969613</v>
      </c>
      <c r="L12">
        <f>Coeffecients!D$7+B12*Coeffecients!$E$7+C12*Coeffecients!$F$7+IF(D12=2,Coeffecients!$G$7,0)+IF(D12=3,Coeffecients!$H$7,0)+IF(D12=4,Coeffecients!$I$7,0)+LN(E12)*Coeffecients!$J$7+IF(C12&lt;=E12,Coeffecients!$K$7,0)+IF(B12&lt;=120,Coeffecients!$L$7,0)+IF(D12=2,LN(E12)*Coeffecients!$M$7,0)+IF(D12=3,LN(E12)*Coeffecients!$N$7,0)+IF(D12=4,LN(E12)*Coeffecients!$O$7,0)+IF(D12=2,C12*Coeffecients!$P$7,0)+IF(D12=3,C12*Coeffecients!$Q$7,0)+IF(D12=4,C12*Coeffecients!$R$7,0)+IF(C12&lt;=E12,LN(E12)*Coeffecients!$S$7,0)</f>
        <v>4.6352592721118171</v>
      </c>
      <c r="M12">
        <f>EXP(G12)</f>
        <v>88.288815259461529</v>
      </c>
      <c r="N12">
        <f t="shared" si="0"/>
        <v>42.188036144333196</v>
      </c>
      <c r="O12">
        <f t="shared" si="0"/>
        <v>0.52416679723418247</v>
      </c>
      <c r="P12">
        <f t="shared" si="0"/>
        <v>65.597383685944138</v>
      </c>
      <c r="Q12">
        <f t="shared" si="0"/>
        <v>1.3449629840997959</v>
      </c>
      <c r="R12">
        <f t="shared" si="0"/>
        <v>103.05463372427613</v>
      </c>
      <c r="S12">
        <f t="shared" si="2"/>
        <v>0.29332027346186396</v>
      </c>
      <c r="T12">
        <f t="shared" si="3"/>
        <v>0.14016052047259386</v>
      </c>
      <c r="U12">
        <f t="shared" si="4"/>
        <v>1.7414295100973531E-3</v>
      </c>
      <c r="V12">
        <f t="shared" si="4"/>
        <v>0.21793295633879253</v>
      </c>
      <c r="W12">
        <f t="shared" si="4"/>
        <v>4.4683452726471985E-3</v>
      </c>
      <c r="X12">
        <f t="shared" si="4"/>
        <v>0.34237647494400486</v>
      </c>
      <c r="Y12">
        <f>S12*3</f>
        <v>0.87996082038559187</v>
      </c>
      <c r="Z12">
        <f>T12*-3</f>
        <v>-0.42048156141778159</v>
      </c>
      <c r="AA12">
        <f>U12*-2</f>
        <v>-3.4828590201947062E-3</v>
      </c>
      <c r="AB12">
        <f>V12*-7</f>
        <v>-1.5255306943715476</v>
      </c>
      <c r="AC12">
        <f>W12*2</f>
        <v>8.936690545294397E-3</v>
      </c>
      <c r="AD12">
        <f>X12*7</f>
        <v>2.3966353246080341</v>
      </c>
    </row>
    <row r="13" spans="1:30" ht="15.6" x14ac:dyDescent="0.25">
      <c r="A13" s="1" t="s">
        <v>32</v>
      </c>
      <c r="B13" s="6">
        <v>1500</v>
      </c>
      <c r="C13" s="6">
        <v>20</v>
      </c>
      <c r="D13" s="6">
        <v>1</v>
      </c>
      <c r="E13" s="6">
        <v>10</v>
      </c>
      <c r="F13" s="11">
        <f t="shared" ref="F13:F76" si="5">SUM(Y13:AD13)</f>
        <v>4.4215150029407599</v>
      </c>
      <c r="G13">
        <f>Coeffecients!$D$2+B13*Coeffecients!$E$2+C13*Coeffecients!$F$2+IF(D13=2,Coeffecients!$G$2,0)+IF(D13=3,Coeffecients!$H$2,0)+IF(D13=4,Coeffecients!$I$2,0)+LN(E13)*Coeffecients!$J$2+IF(C13&lt;=E13,Coeffecients!$K$2,0)+IF(B13&lt;=120,Coeffecients!$L$2,0)+IF(D13=2,LN(E13)*Coeffecients!$M$2,0)+IF(D13=3,LN(E13)*Coeffecients!$N$2,0)+IF(D13=4,LN(E13)*Coeffecients!$O$2,0)+IF(D13=2,C13*Coeffecients!$P$2,0)+IF(D13=3,C13*Coeffecients!$Q$2,0)+IF(D13=4,C13*Coeffecients!$R$2,0)+IF(C13&lt;=E13,LN(E13)*Coeffecients!$S$2,0)</f>
        <v>5.9042301196272504</v>
      </c>
      <c r="H13">
        <f>Coeffecients!$D$3+B13*Coeffecients!$E$3+C13*Coeffecients!$F$3+IF(D13=2,Coeffecients!$G$3,0)+IF(D13=3,Coeffecients!$H$3,0)+IF(D13=4,Coeffecients!$I$3,0)+LN(E13)*Coeffecients!$J$3+IF(C13&lt;=E13,Coeffecients!$K$3,0)+IF(B13&lt;=120,Coeffecients!$L$3,0)+IF(D13=2,LN(E13)*Coeffecients!$M$3,0)+IF(D13=3,LN(E13)*Coeffecients!$N$3,0)+IF(D13=4,LN(E13)*Coeffecients!$O$3,0)+IF(D13=2,C13*Coeffecients!$P$3,0)+IF(D13=3,C13*Coeffecients!$Q$3,0)+IF(D13=4,C13*Coeffecients!$R$3,0)+IF(C13&lt;=E13,LN(E13)*Coeffecients!$S$3,0)</f>
        <v>3.4697729728522519</v>
      </c>
      <c r="I13">
        <f>Coeffecients!$D$4+B13*Coeffecients!$E$4+C13*Coeffecients!$F$4+IF(D13=2,Coeffecients!$G$4,0)+IF(D13=3,Coeffecients!$H$4,0)+IF(D13=4,Coeffecients!$I$4,0)+LN(E13)*Coeffecients!$J$4+IF(C13&lt;=E13,Coeffecients!$K$4,0)+IF(B13&lt;=120,Coeffecients!$L$4,0)+IF(D13=2,LN(E13)*Coeffecients!$M$4,0)+IF(D13=3,LN(E13)*Coeffecients!$N$4,0)+IF(D13=4,LN(E13)*Coeffecients!$O$4,0)+IF(D13=2,C13*Coeffecients!$P$4,0)+IF(D13=3,C13*Coeffecients!$Q$4,0)+IF(D13=4,C13*Coeffecients!$R$4,0)+IF(C13&lt;=E13,LN(E13)*Coeffecients!$S$4,0)</f>
        <v>-3.4642514713747068</v>
      </c>
      <c r="J13">
        <f>Coeffecients!$D$5+B13*Coeffecients!$E$5+C13*Coeffecients!$F$5+IF(D13=2,Coeffecients!$G$5,0)+IF(D13=3,Coeffecients!$H$5,0)+IF(D13=4,Coeffecients!$I$5,0)+LN(E13)*Coeffecients!$J$5+IF(C13&lt;=E13,Coeffecients!$K$5,0)+IF(B13&lt;=120,Coeffecients!$L$5,0)+IF(D13=2,LN(E13)*Coeffecients!$M$5,0)+IF(D13=3,LN(E13)*Coeffecients!$N$5,0)+IF(D13=4,LN(E13)*Coeffecients!$O$5,0)+IF(D13=2,C13*Coeffecients!$P$5,0)+IF(D13=3,C13*Coeffecients!$Q$5,0)+IF(D13=4,C13*Coeffecients!$R$5,0)+IF(C13&lt;=E13,LN(E13)*Coeffecients!$S$5,0)</f>
        <v>3.8965987272335694</v>
      </c>
      <c r="K13">
        <f>Coeffecients!$D$6+B13*Coeffecients!$E$6+C13*Coeffecients!$F$6+IF(D13=2,Coeffecients!$G$6,0)+IF(D13=3,Coeffecients!$H$6,0)+IF(D13=4,Coeffecients!$I$6,0)+LN(E13)*Coeffecients!$J$6+IF(C13&lt;=E13,Coeffecients!$K$6,0)+IF(B13&lt;=120,Coeffecients!$L$6,0)+IF(D13=2,LN(E13)*Coeffecients!$M$6,0)+IF(D13=3,LN(E13)*Coeffecients!$N$6,0)+IF(D13=4,LN(E13)*Coeffecients!$O$6,0)+IF(D13=2,C13*Coeffecients!$P$6,0)+IF(D13=3,C13*Coeffecients!$Q$6,0)+IF(D13=4,C13*Coeffecients!$R$6,0)+IF(C13&lt;=E13,LN(E13)*Coeffecients!$S$6,0)</f>
        <v>0.96702651629443515</v>
      </c>
      <c r="L13">
        <f>Coeffecients!D$7+B13*Coeffecients!$E$7+C13*Coeffecients!$F$7+IF(D13=2,Coeffecients!$G$7,0)+IF(D13=3,Coeffecients!$H$7,0)+IF(D13=4,Coeffecients!$I$7,0)+LN(E13)*Coeffecients!$J$7+IF(C13&lt;=E13,Coeffecients!$K$7,0)+IF(B13&lt;=120,Coeffecients!$L$7,0)+IF(D13=2,LN(E13)*Coeffecients!$M$7,0)+IF(D13=3,LN(E13)*Coeffecients!$N$7,0)+IF(D13=4,LN(E13)*Coeffecients!$O$7,0)+IF(D13=2,C13*Coeffecients!$P$7,0)+IF(D13=3,C13*Coeffecients!$Q$7,0)+IF(D13=4,C13*Coeffecients!$R$7,0)+IF(C13&lt;=E13,LN(E13)*Coeffecients!$S$7,0)</f>
        <v>6.2445735093273012</v>
      </c>
      <c r="M13">
        <f t="shared" ref="M13:R67" si="6">EXP(G13)</f>
        <v>366.58489060703016</v>
      </c>
      <c r="N13">
        <f t="shared" si="0"/>
        <v>32.129447359900496</v>
      </c>
      <c r="O13">
        <f t="shared" si="0"/>
        <v>3.1296422929334891E-2</v>
      </c>
      <c r="P13">
        <f t="shared" si="0"/>
        <v>49.234703337065604</v>
      </c>
      <c r="Q13">
        <f t="shared" si="0"/>
        <v>2.6301122247698281</v>
      </c>
      <c r="R13">
        <f t="shared" si="0"/>
        <v>515.20944604013755</v>
      </c>
      <c r="S13">
        <f t="shared" si="1"/>
        <v>0.37955823039923176</v>
      </c>
      <c r="T13">
        <f t="shared" si="1"/>
        <v>3.3266499782452386E-2</v>
      </c>
      <c r="U13">
        <f t="shared" si="1"/>
        <v>3.240399484336108E-5</v>
      </c>
      <c r="V13">
        <f t="shared" si="1"/>
        <v>5.0977106126504912E-2</v>
      </c>
      <c r="W13">
        <f t="shared" si="1"/>
        <v>2.723191182626112E-3</v>
      </c>
      <c r="X13">
        <f t="shared" si="1"/>
        <v>0.53344256851434158</v>
      </c>
      <c r="Y13">
        <f t="shared" ref="Y13:Y76" si="7">S13*3</f>
        <v>1.1386746911976953</v>
      </c>
      <c r="Z13">
        <f t="shared" ref="Z13:Z76" si="8">T13*-3</f>
        <v>-9.9799499347357157E-2</v>
      </c>
      <c r="AA13">
        <f t="shared" ref="AA13:AA76" si="9">U13*-2</f>
        <v>-6.480798968672216E-5</v>
      </c>
      <c r="AB13">
        <f t="shared" ref="AB13:AB76" si="10">V13*-7</f>
        <v>-0.35683974288553438</v>
      </c>
      <c r="AC13">
        <f t="shared" ref="AC13:AC76" si="11">W13*2</f>
        <v>5.4463823652522239E-3</v>
      </c>
      <c r="AD13">
        <f t="shared" ref="AD13:AD76" si="12">X13*7</f>
        <v>3.7340979796003912</v>
      </c>
    </row>
    <row r="14" spans="1:30" ht="15.6" x14ac:dyDescent="0.25">
      <c r="A14" s="1" t="s">
        <v>33</v>
      </c>
      <c r="B14" s="6">
        <v>1500</v>
      </c>
      <c r="C14" s="6">
        <v>55</v>
      </c>
      <c r="D14" s="6">
        <v>3</v>
      </c>
      <c r="E14" s="6">
        <v>6</v>
      </c>
      <c r="F14" s="11">
        <f t="shared" si="5"/>
        <v>1.3360377207293963</v>
      </c>
      <c r="G14">
        <f>Coeffecients!$D$2+B14*Coeffecients!$E$2+C14*Coeffecients!$F$2+IF(D14=2,Coeffecients!$G$2,0)+IF(D14=3,Coeffecients!$H$2,0)+IF(D14=4,Coeffecients!$I$2,0)+LN(E14)*Coeffecients!$J$2+IF(C14&lt;=E14,Coeffecients!$K$2,0)+IF(B14&lt;=120,Coeffecients!$L$2,0)+IF(D14=2,LN(E14)*Coeffecients!$M$2,0)+IF(D14=3,LN(E14)*Coeffecients!$N$2,0)+IF(D14=4,LN(E14)*Coeffecients!$O$2,0)+IF(D14=2,C14*Coeffecients!$P$2,0)+IF(D14=3,C14*Coeffecients!$Q$2,0)+IF(D14=4,C14*Coeffecients!$R$2,0)+IF(C14&lt;=E14,LN(E14)*Coeffecients!$S$2,0)</f>
        <v>4.4806134320836417</v>
      </c>
      <c r="H14">
        <f>Coeffecients!$D$3+B14*Coeffecients!$E$3+C14*Coeffecients!$F$3+IF(D14=2,Coeffecients!$G$3,0)+IF(D14=3,Coeffecients!$H$3,0)+IF(D14=4,Coeffecients!$I$3,0)+LN(E14)*Coeffecients!$J$3+IF(C14&lt;=E14,Coeffecients!$K$3,0)+IF(B14&lt;=120,Coeffecients!$L$3,0)+IF(D14=2,LN(E14)*Coeffecients!$M$3,0)+IF(D14=3,LN(E14)*Coeffecients!$N$3,0)+IF(D14=4,LN(E14)*Coeffecients!$O$3,0)+IF(D14=2,C14*Coeffecients!$P$3,0)+IF(D14=3,C14*Coeffecients!$Q$3,0)+IF(D14=4,C14*Coeffecients!$R$3,0)+IF(C14&lt;=E14,LN(E14)*Coeffecients!$S$3,0)</f>
        <v>3.7421366771584115</v>
      </c>
      <c r="I14">
        <f>Coeffecients!$D$4+B14*Coeffecients!$E$4+C14*Coeffecients!$F$4+IF(D14=2,Coeffecients!$G$4,0)+IF(D14=3,Coeffecients!$H$4,0)+IF(D14=4,Coeffecients!$I$4,0)+LN(E14)*Coeffecients!$J$4+IF(C14&lt;=E14,Coeffecients!$K$4,0)+IF(B14&lt;=120,Coeffecients!$L$4,0)+IF(D14=2,LN(E14)*Coeffecients!$M$4,0)+IF(D14=3,LN(E14)*Coeffecients!$N$4,0)+IF(D14=4,LN(E14)*Coeffecients!$O$4,0)+IF(D14=2,C14*Coeffecients!$P$4,0)+IF(D14=3,C14*Coeffecients!$Q$4,0)+IF(D14=4,C14*Coeffecients!$R$4,0)+IF(C14&lt;=E14,LN(E14)*Coeffecients!$S$4,0)</f>
        <v>-0.64594532998026244</v>
      </c>
      <c r="J14">
        <f>Coeffecients!$D$5+B14*Coeffecients!$E$5+C14*Coeffecients!$F$5+IF(D14=2,Coeffecients!$G$5,0)+IF(D14=3,Coeffecients!$H$5,0)+IF(D14=4,Coeffecients!$I$5,0)+LN(E14)*Coeffecients!$J$5+IF(C14&lt;=E14,Coeffecients!$K$5,0)+IF(B14&lt;=120,Coeffecients!$L$5,0)+IF(D14=2,LN(E14)*Coeffecients!$M$5,0)+IF(D14=3,LN(E14)*Coeffecients!$N$5,0)+IF(D14=4,LN(E14)*Coeffecients!$O$5,0)+IF(D14=2,C14*Coeffecients!$P$5,0)+IF(D14=3,C14*Coeffecients!$Q$5,0)+IF(D14=4,C14*Coeffecients!$R$5,0)+IF(C14&lt;=E14,LN(E14)*Coeffecients!$S$5,0)</f>
        <v>4.1835358123184845</v>
      </c>
      <c r="K14">
        <f>Coeffecients!$D$6+B14*Coeffecients!$E$6+C14*Coeffecients!$F$6+IF(D14=2,Coeffecients!$G$6,0)+IF(D14=3,Coeffecients!$H$6,0)+IF(D14=4,Coeffecients!$I$6,0)+LN(E14)*Coeffecients!$J$6+IF(C14&lt;=E14,Coeffecients!$K$6,0)+IF(B14&lt;=120,Coeffecients!$L$6,0)+IF(D14=2,LN(E14)*Coeffecients!$M$6,0)+IF(D14=3,LN(E14)*Coeffecients!$N$6,0)+IF(D14=4,LN(E14)*Coeffecients!$O$6,0)+IF(D14=2,C14*Coeffecients!$P$6,0)+IF(D14=3,C14*Coeffecients!$Q$6,0)+IF(D14=4,C14*Coeffecients!$R$6,0)+IF(C14&lt;=E14,LN(E14)*Coeffecients!$S$6,0)</f>
        <v>0.29636649155969613</v>
      </c>
      <c r="L14">
        <f>Coeffecients!D$7+B14*Coeffecients!$E$7+C14*Coeffecients!$F$7+IF(D14=2,Coeffecients!$G$7,0)+IF(D14=3,Coeffecients!$H$7,0)+IF(D14=4,Coeffecients!$I$7,0)+LN(E14)*Coeffecients!$J$7+IF(C14&lt;=E14,Coeffecients!$K$7,0)+IF(B14&lt;=120,Coeffecients!$L$7,0)+IF(D14=2,LN(E14)*Coeffecients!$M$7,0)+IF(D14=3,LN(E14)*Coeffecients!$N$7,0)+IF(D14=4,LN(E14)*Coeffecients!$O$7,0)+IF(D14=2,C14*Coeffecients!$P$7,0)+IF(D14=3,C14*Coeffecients!$Q$7,0)+IF(D14=4,C14*Coeffecients!$R$7,0)+IF(C14&lt;=E14,LN(E14)*Coeffecients!$S$7,0)</f>
        <v>4.6352592721118171</v>
      </c>
      <c r="M14">
        <f t="shared" si="6"/>
        <v>88.288815259461529</v>
      </c>
      <c r="N14">
        <f t="shared" si="0"/>
        <v>42.188036144333196</v>
      </c>
      <c r="O14">
        <f t="shared" si="0"/>
        <v>0.52416679723418247</v>
      </c>
      <c r="P14">
        <f t="shared" si="0"/>
        <v>65.597383685944138</v>
      </c>
      <c r="Q14">
        <f t="shared" si="0"/>
        <v>1.3449629840997959</v>
      </c>
      <c r="R14">
        <f t="shared" si="0"/>
        <v>103.05463372427613</v>
      </c>
      <c r="S14">
        <f t="shared" si="1"/>
        <v>0.29332027346186396</v>
      </c>
      <c r="T14">
        <f t="shared" si="1"/>
        <v>0.14016052047259386</v>
      </c>
      <c r="U14">
        <f t="shared" si="1"/>
        <v>1.7414295100973531E-3</v>
      </c>
      <c r="V14">
        <f t="shared" si="1"/>
        <v>0.21793295633879253</v>
      </c>
      <c r="W14">
        <f t="shared" si="1"/>
        <v>4.4683452726471985E-3</v>
      </c>
      <c r="X14">
        <f t="shared" si="1"/>
        <v>0.34237647494400486</v>
      </c>
      <c r="Y14">
        <f t="shared" si="7"/>
        <v>0.87996082038559187</v>
      </c>
      <c r="Z14">
        <f t="shared" si="8"/>
        <v>-0.42048156141778159</v>
      </c>
      <c r="AA14">
        <f t="shared" si="9"/>
        <v>-3.4828590201947062E-3</v>
      </c>
      <c r="AB14">
        <f t="shared" si="10"/>
        <v>-1.5255306943715476</v>
      </c>
      <c r="AC14">
        <f t="shared" si="11"/>
        <v>8.936690545294397E-3</v>
      </c>
      <c r="AD14">
        <f t="shared" si="12"/>
        <v>2.3966353246080341</v>
      </c>
    </row>
    <row r="15" spans="1:30" ht="15.6" x14ac:dyDescent="0.25">
      <c r="A15" s="1" t="s">
        <v>34</v>
      </c>
      <c r="B15" s="6">
        <v>1500</v>
      </c>
      <c r="C15" s="6">
        <v>55</v>
      </c>
      <c r="D15" s="6">
        <v>1</v>
      </c>
      <c r="E15" s="6">
        <v>10</v>
      </c>
      <c r="F15" s="11">
        <f t="shared" si="5"/>
        <v>2.6444107158830059</v>
      </c>
      <c r="G15">
        <f>Coeffecients!$D$2+B15*Coeffecients!$E$2+C15*Coeffecients!$F$2+IF(D15=2,Coeffecients!$G$2,0)+IF(D15=3,Coeffecients!$H$2,0)+IF(D15=4,Coeffecients!$I$2,0)+LN(E15)*Coeffecients!$J$2+IF(C15&lt;=E15,Coeffecients!$K$2,0)+IF(B15&lt;=120,Coeffecients!$L$2,0)+IF(D15=2,LN(E15)*Coeffecients!$M$2,0)+IF(D15=3,LN(E15)*Coeffecients!$N$2,0)+IF(D15=4,LN(E15)*Coeffecients!$O$2,0)+IF(D15=2,C15*Coeffecients!$P$2,0)+IF(D15=3,C15*Coeffecients!$Q$2,0)+IF(D15=4,C15*Coeffecients!$R$2,0)+IF(C15&lt;=E15,LN(E15)*Coeffecients!$S$2,0)</f>
        <v>4.6507423946272501</v>
      </c>
      <c r="H15">
        <f>Coeffecients!$D$3+B15*Coeffecients!$E$3+C15*Coeffecients!$F$3+IF(D15=2,Coeffecients!$G$3,0)+IF(D15=3,Coeffecients!$H$3,0)+IF(D15=4,Coeffecients!$I$3,0)+LN(E15)*Coeffecients!$J$3+IF(C15&lt;=E15,Coeffecients!$K$3,0)+IF(B15&lt;=120,Coeffecients!$L$3,0)+IF(D15=2,LN(E15)*Coeffecients!$M$3,0)+IF(D15=3,LN(E15)*Coeffecients!$N$3,0)+IF(D15=4,LN(E15)*Coeffecients!$O$3,0)+IF(D15=2,C15*Coeffecients!$P$3,0)+IF(D15=3,C15*Coeffecients!$Q$3,0)+IF(D15=4,C15*Coeffecients!$R$3,0)+IF(C15&lt;=E15,LN(E15)*Coeffecients!$S$3,0)</f>
        <v>3.524375702852252</v>
      </c>
      <c r="I15">
        <f>Coeffecients!$D$4+B15*Coeffecients!$E$4+C15*Coeffecients!$F$4+IF(D15=2,Coeffecients!$G$4,0)+IF(D15=3,Coeffecients!$H$4,0)+IF(D15=4,Coeffecients!$I$4,0)+LN(E15)*Coeffecients!$J$4+IF(C15&lt;=E15,Coeffecients!$K$4,0)+IF(B15&lt;=120,Coeffecients!$L$4,0)+IF(D15=2,LN(E15)*Coeffecients!$M$4,0)+IF(D15=3,LN(E15)*Coeffecients!$N$4,0)+IF(D15=4,LN(E15)*Coeffecients!$O$4,0)+IF(D15=2,C15*Coeffecients!$P$4,0)+IF(D15=3,C15*Coeffecients!$Q$4,0)+IF(D15=4,C15*Coeffecients!$R$4,0)+IF(C15&lt;=E15,LN(E15)*Coeffecients!$S$4,0)</f>
        <v>-1.2908721513747068</v>
      </c>
      <c r="J15">
        <f>Coeffecients!$D$5+B15*Coeffecients!$E$5+C15*Coeffecients!$F$5+IF(D15=2,Coeffecients!$G$5,0)+IF(D15=3,Coeffecients!$H$5,0)+IF(D15=4,Coeffecients!$I$5,0)+LN(E15)*Coeffecients!$J$5+IF(C15&lt;=E15,Coeffecients!$K$5,0)+IF(B15&lt;=120,Coeffecients!$L$5,0)+IF(D15=2,LN(E15)*Coeffecients!$M$5,0)+IF(D15=3,LN(E15)*Coeffecients!$N$5,0)+IF(D15=4,LN(E15)*Coeffecients!$O$5,0)+IF(D15=2,C15*Coeffecients!$P$5,0)+IF(D15=3,C15*Coeffecients!$Q$5,0)+IF(D15=4,C15*Coeffecients!$R$5,0)+IF(C15&lt;=E15,LN(E15)*Coeffecients!$S$5,0)</f>
        <v>3.9564956972335699</v>
      </c>
      <c r="K15">
        <f>Coeffecients!$D$6+B15*Coeffecients!$E$6+C15*Coeffecients!$F$6+IF(D15=2,Coeffecients!$G$6,0)+IF(D15=3,Coeffecients!$H$6,0)+IF(D15=4,Coeffecients!$I$6,0)+LN(E15)*Coeffecients!$J$6+IF(C15&lt;=E15,Coeffecients!$K$6,0)+IF(B15&lt;=120,Coeffecients!$L$6,0)+IF(D15=2,LN(E15)*Coeffecients!$M$6,0)+IF(D15=3,LN(E15)*Coeffecients!$N$6,0)+IF(D15=4,LN(E15)*Coeffecients!$O$6,0)+IF(D15=2,C15*Coeffecients!$P$6,0)+IF(D15=3,C15*Coeffecients!$Q$6,0)+IF(D15=4,C15*Coeffecients!$R$6,0)+IF(C15&lt;=E15,LN(E15)*Coeffecients!$S$6,0)</f>
        <v>0.19866108629443513</v>
      </c>
      <c r="L15">
        <f>Coeffecients!D$7+B15*Coeffecients!$E$7+C15*Coeffecients!$F$7+IF(D15=2,Coeffecients!$G$7,0)+IF(D15=3,Coeffecients!$H$7,0)+IF(D15=4,Coeffecients!$I$7,0)+LN(E15)*Coeffecients!$J$7+IF(C15&lt;=E15,Coeffecients!$K$7,0)+IF(B15&lt;=120,Coeffecients!$L$7,0)+IF(D15=2,LN(E15)*Coeffecients!$M$7,0)+IF(D15=3,LN(E15)*Coeffecients!$N$7,0)+IF(D15=4,LN(E15)*Coeffecients!$O$7,0)+IF(D15=2,C15*Coeffecients!$P$7,0)+IF(D15=3,C15*Coeffecients!$Q$7,0)+IF(D15=4,C15*Coeffecients!$R$7,0)+IF(C15&lt;=E15,LN(E15)*Coeffecients!$S$7,0)</f>
        <v>5.0215767343273008</v>
      </c>
      <c r="M15">
        <f t="shared" si="6"/>
        <v>104.66265773662721</v>
      </c>
      <c r="N15">
        <f t="shared" si="0"/>
        <v>33.932582987536421</v>
      </c>
      <c r="O15">
        <f t="shared" si="0"/>
        <v>0.27503080995952295</v>
      </c>
      <c r="P15">
        <f t="shared" si="0"/>
        <v>52.273821312347685</v>
      </c>
      <c r="Q15">
        <f t="shared" si="0"/>
        <v>1.2197684995770055</v>
      </c>
      <c r="R15">
        <f t="shared" si="0"/>
        <v>151.65022750439522</v>
      </c>
      <c r="S15">
        <f t="shared" si="1"/>
        <v>0.30423945160608912</v>
      </c>
      <c r="T15">
        <f t="shared" si="1"/>
        <v>9.8637189834071881E-2</v>
      </c>
      <c r="U15">
        <f t="shared" si="1"/>
        <v>7.9947542520297787E-4</v>
      </c>
      <c r="V15">
        <f t="shared" si="1"/>
        <v>0.15195255952169229</v>
      </c>
      <c r="W15">
        <f t="shared" si="1"/>
        <v>3.5456934442800936E-3</v>
      </c>
      <c r="X15">
        <f t="shared" si="1"/>
        <v>0.44082563016866372</v>
      </c>
      <c r="Y15">
        <f t="shared" si="7"/>
        <v>0.91271835481826735</v>
      </c>
      <c r="Z15">
        <f t="shared" si="8"/>
        <v>-0.29591156950221564</v>
      </c>
      <c r="AA15">
        <f t="shared" si="9"/>
        <v>-1.5989508504059557E-3</v>
      </c>
      <c r="AB15">
        <f t="shared" si="10"/>
        <v>-1.0636679166518461</v>
      </c>
      <c r="AC15">
        <f t="shared" si="11"/>
        <v>7.0913868885601871E-3</v>
      </c>
      <c r="AD15">
        <f t="shared" si="12"/>
        <v>3.085779411180646</v>
      </c>
    </row>
    <row r="16" spans="1:30" ht="15.6" x14ac:dyDescent="0.25">
      <c r="A16" s="1" t="s">
        <v>35</v>
      </c>
      <c r="B16" s="6">
        <v>1500</v>
      </c>
      <c r="C16" s="6">
        <v>50</v>
      </c>
      <c r="D16" s="6">
        <v>3</v>
      </c>
      <c r="E16" s="6">
        <v>1</v>
      </c>
      <c r="F16" s="11">
        <f t="shared" si="5"/>
        <v>2.7945918734577631</v>
      </c>
      <c r="G16">
        <f>Coeffecients!$D$2+B16*Coeffecients!$E$2+C16*Coeffecients!$F$2+IF(D16=2,Coeffecients!$G$2,0)+IF(D16=3,Coeffecients!$H$2,0)+IF(D16=4,Coeffecients!$I$2,0)+LN(E16)*Coeffecients!$J$2+IF(C16&lt;=E16,Coeffecients!$K$2,0)+IF(B16&lt;=120,Coeffecients!$L$2,0)+IF(D16=2,LN(E16)*Coeffecients!$M$2,0)+IF(D16=3,LN(E16)*Coeffecients!$N$2,0)+IF(D16=4,LN(E16)*Coeffecients!$O$2,0)+IF(D16=2,C16*Coeffecients!$P$2,0)+IF(D16=3,C16*Coeffecients!$Q$2,0)+IF(D16=4,C16*Coeffecients!$R$2,0)+IF(C16&lt;=E16,LN(E16)*Coeffecients!$S$2,0)</f>
        <v>4.62549425</v>
      </c>
      <c r="H16">
        <f>Coeffecients!$D$3+B16*Coeffecients!$E$3+C16*Coeffecients!$F$3+IF(D16=2,Coeffecients!$G$3,0)+IF(D16=3,Coeffecients!$H$3,0)+IF(D16=4,Coeffecients!$I$3,0)+LN(E16)*Coeffecients!$J$3+IF(C16&lt;=E16,Coeffecients!$K$3,0)+IF(B16&lt;=120,Coeffecients!$L$3,0)+IF(D16=2,LN(E16)*Coeffecients!$M$3,0)+IF(D16=3,LN(E16)*Coeffecients!$N$3,0)+IF(D16=4,LN(E16)*Coeffecients!$O$3,0)+IF(D16=2,C16*Coeffecients!$P$3,0)+IF(D16=3,C16*Coeffecients!$Q$3,0)+IF(D16=4,C16*Coeffecients!$R$3,0)+IF(C16&lt;=E16,LN(E16)*Coeffecients!$S$3,0)</f>
        <v>3.5605561299999997</v>
      </c>
      <c r="I16">
        <f>Coeffecients!$D$4+B16*Coeffecients!$E$4+C16*Coeffecients!$F$4+IF(D16=2,Coeffecients!$G$4,0)+IF(D16=3,Coeffecients!$H$4,0)+IF(D16=4,Coeffecients!$I$4,0)+LN(E16)*Coeffecients!$J$4+IF(C16&lt;=E16,Coeffecients!$K$4,0)+IF(B16&lt;=120,Coeffecients!$L$4,0)+IF(D16=2,LN(E16)*Coeffecients!$M$4,0)+IF(D16=3,LN(E16)*Coeffecients!$N$4,0)+IF(D16=4,LN(E16)*Coeffecients!$O$4,0)+IF(D16=2,C16*Coeffecients!$P$4,0)+IF(D16=3,C16*Coeffecients!$Q$4,0)+IF(D16=4,C16*Coeffecients!$R$4,0)+IF(C16&lt;=E16,LN(E16)*Coeffecients!$S$4,0)</f>
        <v>-1.063899844999999</v>
      </c>
      <c r="J16">
        <f>Coeffecients!$D$5+B16*Coeffecients!$E$5+C16*Coeffecients!$F$5+IF(D16=2,Coeffecients!$G$5,0)+IF(D16=3,Coeffecients!$H$5,0)+IF(D16=4,Coeffecients!$I$5,0)+LN(E16)*Coeffecients!$J$5+IF(C16&lt;=E16,Coeffecients!$K$5,0)+IF(B16&lt;=120,Coeffecients!$L$5,0)+IF(D16=2,LN(E16)*Coeffecients!$M$5,0)+IF(D16=3,LN(E16)*Coeffecients!$N$5,0)+IF(D16=4,LN(E16)*Coeffecients!$O$5,0)+IF(D16=2,C16*Coeffecients!$P$5,0)+IF(D16=3,C16*Coeffecients!$Q$5,0)+IF(D16=4,C16*Coeffecients!$R$5,0)+IF(C16&lt;=E16,LN(E16)*Coeffecients!$S$5,0)</f>
        <v>3.9737601850000002</v>
      </c>
      <c r="K16">
        <f>Coeffecients!$D$6+B16*Coeffecients!$E$6+C16*Coeffecients!$F$6+IF(D16=2,Coeffecients!$G$6,0)+IF(D16=3,Coeffecients!$H$6,0)+IF(D16=4,Coeffecients!$I$6,0)+LN(E16)*Coeffecients!$J$6+IF(C16&lt;=E16,Coeffecients!$K$6,0)+IF(B16&lt;=120,Coeffecients!$L$6,0)+IF(D16=2,LN(E16)*Coeffecients!$M$6,0)+IF(D16=3,LN(E16)*Coeffecients!$N$6,0)+IF(D16=4,LN(E16)*Coeffecients!$O$6,0)+IF(D16=2,C16*Coeffecients!$P$6,0)+IF(D16=3,C16*Coeffecients!$Q$6,0)+IF(D16=4,C16*Coeffecients!$R$6,0)+IF(C16&lt;=E16,LN(E16)*Coeffecients!$S$6,0)</f>
        <v>7.3542324999999964E-2</v>
      </c>
      <c r="L16">
        <f>Coeffecients!D$7+B16*Coeffecients!$E$7+C16*Coeffecients!$F$7+IF(D16=2,Coeffecients!$G$7,0)+IF(D16=3,Coeffecients!$H$7,0)+IF(D16=4,Coeffecients!$I$7,0)+LN(E16)*Coeffecients!$J$7+IF(C16&lt;=E16,Coeffecients!$K$7,0)+IF(B16&lt;=120,Coeffecients!$L$7,0)+IF(D16=2,LN(E16)*Coeffecients!$M$7,0)+IF(D16=3,LN(E16)*Coeffecients!$N$7,0)+IF(D16=4,LN(E16)*Coeffecients!$O$7,0)+IF(D16=2,C16*Coeffecients!$P$7,0)+IF(D16=3,C16*Coeffecients!$Q$7,0)+IF(D16=4,C16*Coeffecients!$R$7,0)+IF(C16&lt;=E16,LN(E16)*Coeffecients!$S$7,0)</f>
        <v>5.1237168199999994</v>
      </c>
      <c r="M16">
        <f t="shared" si="6"/>
        <v>102.05320041412354</v>
      </c>
      <c r="N16">
        <f t="shared" si="0"/>
        <v>35.182757892590011</v>
      </c>
      <c r="O16">
        <f t="shared" si="0"/>
        <v>0.34510731753593982</v>
      </c>
      <c r="P16">
        <f t="shared" si="0"/>
        <v>53.184137521610843</v>
      </c>
      <c r="Q16">
        <f t="shared" si="0"/>
        <v>1.0763140907017368</v>
      </c>
      <c r="R16">
        <f t="shared" si="0"/>
        <v>167.95848235120241</v>
      </c>
      <c r="S16">
        <f t="shared" si="1"/>
        <v>0.28363868963604638</v>
      </c>
      <c r="T16">
        <f t="shared" si="1"/>
        <v>9.7784207706781937E-2</v>
      </c>
      <c r="U16">
        <f t="shared" si="1"/>
        <v>9.5916430775803627E-4</v>
      </c>
      <c r="V16">
        <f t="shared" si="1"/>
        <v>0.14781583541563587</v>
      </c>
      <c r="W16">
        <f t="shared" si="1"/>
        <v>2.9914232683015784E-3</v>
      </c>
      <c r="X16">
        <f t="shared" si="1"/>
        <v>0.46681067966547629</v>
      </c>
      <c r="Y16">
        <f t="shared" si="7"/>
        <v>0.8509160689081392</v>
      </c>
      <c r="Z16">
        <f t="shared" si="8"/>
        <v>-0.29335262312034582</v>
      </c>
      <c r="AA16">
        <f t="shared" si="9"/>
        <v>-1.9183286155160725E-3</v>
      </c>
      <c r="AB16">
        <f t="shared" si="10"/>
        <v>-1.0347108479094511</v>
      </c>
      <c r="AC16">
        <f t="shared" si="11"/>
        <v>5.9828465366031569E-3</v>
      </c>
      <c r="AD16">
        <f t="shared" si="12"/>
        <v>3.2676747576583338</v>
      </c>
    </row>
    <row r="17" spans="1:30" ht="15.6" x14ac:dyDescent="0.25">
      <c r="A17" s="1" t="s">
        <v>36</v>
      </c>
      <c r="B17" s="6">
        <v>1500</v>
      </c>
      <c r="C17" s="6">
        <v>50</v>
      </c>
      <c r="D17" s="6">
        <v>1</v>
      </c>
      <c r="E17" s="6">
        <v>10</v>
      </c>
      <c r="F17" s="11">
        <f t="shared" si="5"/>
        <v>2.9993304016012532</v>
      </c>
      <c r="G17">
        <f>Coeffecients!$D$2+B17*Coeffecients!$E$2+C17*Coeffecients!$F$2+IF(D17=2,Coeffecients!$G$2,0)+IF(D17=3,Coeffecients!$H$2,0)+IF(D17=4,Coeffecients!$I$2,0)+LN(E17)*Coeffecients!$J$2+IF(C17&lt;=E17,Coeffecients!$K$2,0)+IF(B17&lt;=120,Coeffecients!$L$2,0)+IF(D17=2,LN(E17)*Coeffecients!$M$2,0)+IF(D17=3,LN(E17)*Coeffecients!$N$2,0)+IF(D17=4,LN(E17)*Coeffecients!$O$2,0)+IF(D17=2,C17*Coeffecients!$P$2,0)+IF(D17=3,C17*Coeffecients!$Q$2,0)+IF(D17=4,C17*Coeffecients!$R$2,0)+IF(C17&lt;=E17,LN(E17)*Coeffecients!$S$2,0)</f>
        <v>4.8298120696272511</v>
      </c>
      <c r="H17">
        <f>Coeffecients!$D$3+B17*Coeffecients!$E$3+C17*Coeffecients!$F$3+IF(D17=2,Coeffecients!$G$3,0)+IF(D17=3,Coeffecients!$H$3,0)+IF(D17=4,Coeffecients!$I$3,0)+LN(E17)*Coeffecients!$J$3+IF(C17&lt;=E17,Coeffecients!$K$3,0)+IF(B17&lt;=120,Coeffecients!$L$3,0)+IF(D17=2,LN(E17)*Coeffecients!$M$3,0)+IF(D17=3,LN(E17)*Coeffecients!$N$3,0)+IF(D17=4,LN(E17)*Coeffecients!$O$3,0)+IF(D17=2,C17*Coeffecients!$P$3,0)+IF(D17=3,C17*Coeffecients!$Q$3,0)+IF(D17=4,C17*Coeffecients!$R$3,0)+IF(C17&lt;=E17,LN(E17)*Coeffecients!$S$3,0)</f>
        <v>3.5165753128522521</v>
      </c>
      <c r="I17">
        <f>Coeffecients!$D$4+B17*Coeffecients!$E$4+C17*Coeffecients!$F$4+IF(D17=2,Coeffecients!$G$4,0)+IF(D17=3,Coeffecients!$H$4,0)+IF(D17=4,Coeffecients!$I$4,0)+LN(E17)*Coeffecients!$J$4+IF(C17&lt;=E17,Coeffecients!$K$4,0)+IF(B17&lt;=120,Coeffecients!$L$4,0)+IF(D17=2,LN(E17)*Coeffecients!$M$4,0)+IF(D17=3,LN(E17)*Coeffecients!$N$4,0)+IF(D17=4,LN(E17)*Coeffecients!$O$4,0)+IF(D17=2,C17*Coeffecients!$P$4,0)+IF(D17=3,C17*Coeffecients!$Q$4,0)+IF(D17=4,C17*Coeffecients!$R$4,0)+IF(C17&lt;=E17,LN(E17)*Coeffecients!$S$4,0)</f>
        <v>-1.6013549113747065</v>
      </c>
      <c r="J17">
        <f>Coeffecients!$D$5+B17*Coeffecients!$E$5+C17*Coeffecients!$F$5+IF(D17=2,Coeffecients!$G$5,0)+IF(D17=3,Coeffecients!$H$5,0)+IF(D17=4,Coeffecients!$I$5,0)+LN(E17)*Coeffecients!$J$5+IF(C17&lt;=E17,Coeffecients!$K$5,0)+IF(B17&lt;=120,Coeffecients!$L$5,0)+IF(D17=2,LN(E17)*Coeffecients!$M$5,0)+IF(D17=3,LN(E17)*Coeffecients!$N$5,0)+IF(D17=4,LN(E17)*Coeffecients!$O$5,0)+IF(D17=2,C17*Coeffecients!$P$5,0)+IF(D17=3,C17*Coeffecients!$Q$5,0)+IF(D17=4,C17*Coeffecients!$R$5,0)+IF(C17&lt;=E17,LN(E17)*Coeffecients!$S$5,0)</f>
        <v>3.9479389872335693</v>
      </c>
      <c r="K17">
        <f>Coeffecients!$D$6+B17*Coeffecients!$E$6+C17*Coeffecients!$F$6+IF(D17=2,Coeffecients!$G$6,0)+IF(D17=3,Coeffecients!$H$6,0)+IF(D17=4,Coeffecients!$I$6,0)+LN(E17)*Coeffecients!$J$6+IF(C17&lt;=E17,Coeffecients!$K$6,0)+IF(B17&lt;=120,Coeffecients!$L$6,0)+IF(D17=2,LN(E17)*Coeffecients!$M$6,0)+IF(D17=3,LN(E17)*Coeffecients!$N$6,0)+IF(D17=4,LN(E17)*Coeffecients!$O$6,0)+IF(D17=2,C17*Coeffecients!$P$6,0)+IF(D17=3,C17*Coeffecients!$Q$6,0)+IF(D17=4,C17*Coeffecients!$R$6,0)+IF(C17&lt;=E17,LN(E17)*Coeffecients!$S$6,0)</f>
        <v>0.30842757629443507</v>
      </c>
      <c r="L17">
        <f>Coeffecients!D$7+B17*Coeffecients!$E$7+C17*Coeffecients!$F$7+IF(D17=2,Coeffecients!$G$7,0)+IF(D17=3,Coeffecients!$H$7,0)+IF(D17=4,Coeffecients!$I$7,0)+LN(E17)*Coeffecients!$J$7+IF(C17&lt;=E17,Coeffecients!$K$7,0)+IF(B17&lt;=120,Coeffecients!$L$7,0)+IF(D17=2,LN(E17)*Coeffecients!$M$7,0)+IF(D17=3,LN(E17)*Coeffecients!$N$7,0)+IF(D17=4,LN(E17)*Coeffecients!$O$7,0)+IF(D17=2,C17*Coeffecients!$P$7,0)+IF(D17=3,C17*Coeffecients!$Q$7,0)+IF(D17=4,C17*Coeffecients!$R$7,0)+IF(C17&lt;=E17,LN(E17)*Coeffecients!$S$7,0)</f>
        <v>5.1962905593273012</v>
      </c>
      <c r="M17">
        <f t="shared" si="6"/>
        <v>125.187431923208</v>
      </c>
      <c r="N17">
        <f t="shared" si="0"/>
        <v>33.668925259954101</v>
      </c>
      <c r="O17">
        <f t="shared" si="0"/>
        <v>0.20162315134152489</v>
      </c>
      <c r="P17">
        <f t="shared" si="0"/>
        <v>51.828437609855399</v>
      </c>
      <c r="Q17">
        <f t="shared" si="0"/>
        <v>1.3612829168242531</v>
      </c>
      <c r="R17">
        <f t="shared" si="0"/>
        <v>180.60106885616449</v>
      </c>
      <c r="S17">
        <f t="shared" si="1"/>
        <v>0.31866570948734185</v>
      </c>
      <c r="T17">
        <f t="shared" si="1"/>
        <v>8.5704545502786431E-2</v>
      </c>
      <c r="U17">
        <f t="shared" si="1"/>
        <v>5.1323350582615167E-4</v>
      </c>
      <c r="V17">
        <f t="shared" si="1"/>
        <v>0.13192974397538687</v>
      </c>
      <c r="W17">
        <f t="shared" si="1"/>
        <v>3.4651576427328196E-3</v>
      </c>
      <c r="X17">
        <f t="shared" si="1"/>
        <v>0.45972160988592592</v>
      </c>
      <c r="Y17">
        <f t="shared" si="7"/>
        <v>0.95599712846202556</v>
      </c>
      <c r="Z17">
        <f t="shared" si="8"/>
        <v>-0.25711363650835928</v>
      </c>
      <c r="AA17">
        <f t="shared" si="9"/>
        <v>-1.0264670116523033E-3</v>
      </c>
      <c r="AB17">
        <f t="shared" si="10"/>
        <v>-0.92350820782770815</v>
      </c>
      <c r="AC17">
        <f t="shared" si="11"/>
        <v>6.9303152854656392E-3</v>
      </c>
      <c r="AD17">
        <f t="shared" si="12"/>
        <v>3.2180512692014815</v>
      </c>
    </row>
    <row r="18" spans="1:30" x14ac:dyDescent="0.25">
      <c r="B18" s="6">
        <v>1500</v>
      </c>
      <c r="C18" s="6">
        <v>75</v>
      </c>
      <c r="D18" s="6">
        <v>1</v>
      </c>
      <c r="E18" s="6">
        <v>10</v>
      </c>
      <c r="F18" s="11">
        <f t="shared" si="5"/>
        <v>0.90696193513594658</v>
      </c>
      <c r="G18">
        <f>Coeffecients!$D$2+B18*Coeffecients!$E$2+C18*Coeffecients!$F$2+IF(D18=2,Coeffecients!$G$2,0)+IF(D18=3,Coeffecients!$H$2,0)+IF(D18=4,Coeffecients!$I$2,0)+LN(E18)*Coeffecients!$J$2+IF(C18&lt;=E18,Coeffecients!$K$2,0)+IF(B18&lt;=120,Coeffecients!$L$2,0)+IF(D18=2,LN(E18)*Coeffecients!$M$2,0)+IF(D18=3,LN(E18)*Coeffecients!$N$2,0)+IF(D18=4,LN(E18)*Coeffecients!$O$2,0)+IF(D18=2,C18*Coeffecients!$P$2,0)+IF(D18=3,C18*Coeffecients!$Q$2,0)+IF(D18=4,C18*Coeffecients!$R$2,0)+IF(C18&lt;=E18,LN(E18)*Coeffecients!$S$2,0)</f>
        <v>3.9344636946272509</v>
      </c>
      <c r="H18">
        <f>Coeffecients!$D$3+B18*Coeffecients!$E$3+C18*Coeffecients!$F$3+IF(D18=2,Coeffecients!$G$3,0)+IF(D18=3,Coeffecients!$H$3,0)+IF(D18=4,Coeffecients!$I$3,0)+LN(E18)*Coeffecients!$J$3+IF(C18&lt;=E18,Coeffecients!$K$3,0)+IF(B18&lt;=120,Coeffecients!$L$3,0)+IF(D18=2,LN(E18)*Coeffecients!$M$3,0)+IF(D18=3,LN(E18)*Coeffecients!$N$3,0)+IF(D18=4,LN(E18)*Coeffecients!$O$3,0)+IF(D18=2,C18*Coeffecients!$P$3,0)+IF(D18=3,C18*Coeffecients!$Q$3,0)+IF(D18=4,C18*Coeffecients!$R$3,0)+IF(C18&lt;=E18,LN(E18)*Coeffecients!$S$3,0)</f>
        <v>3.555577262852252</v>
      </c>
      <c r="I18">
        <f>Coeffecients!$D$4+B18*Coeffecients!$E$4+C18*Coeffecients!$F$4+IF(D18=2,Coeffecients!$G$4,0)+IF(D18=3,Coeffecients!$H$4,0)+IF(D18=4,Coeffecients!$I$4,0)+LN(E18)*Coeffecients!$J$4+IF(C18&lt;=E18,Coeffecients!$K$4,0)+IF(B18&lt;=120,Coeffecients!$L$4,0)+IF(D18=2,LN(E18)*Coeffecients!$M$4,0)+IF(D18=3,LN(E18)*Coeffecients!$N$4,0)+IF(D18=4,LN(E18)*Coeffecients!$O$4,0)+IF(D18=2,C18*Coeffecients!$P$4,0)+IF(D18=3,C18*Coeffecients!$Q$4,0)+IF(D18=4,C18*Coeffecients!$R$4,0)+IF(C18&lt;=E18,LN(E18)*Coeffecients!$S$4,0)</f>
        <v>-4.8941111374706581E-2</v>
      </c>
      <c r="J18">
        <f>Coeffecients!$D$5+B18*Coeffecients!$E$5+C18*Coeffecients!$F$5+IF(D18=2,Coeffecients!$G$5,0)+IF(D18=3,Coeffecients!$H$5,0)+IF(D18=4,Coeffecients!$I$5,0)+LN(E18)*Coeffecients!$J$5+IF(C18&lt;=E18,Coeffecients!$K$5,0)+IF(B18&lt;=120,Coeffecients!$L$5,0)+IF(D18=2,LN(E18)*Coeffecients!$M$5,0)+IF(D18=3,LN(E18)*Coeffecients!$N$5,0)+IF(D18=4,LN(E18)*Coeffecients!$O$5,0)+IF(D18=2,C18*Coeffecients!$P$5,0)+IF(D18=3,C18*Coeffecients!$Q$5,0)+IF(D18=4,C18*Coeffecients!$R$5,0)+IF(C18&lt;=E18,LN(E18)*Coeffecients!$S$5,0)</f>
        <v>3.9907225372335695</v>
      </c>
      <c r="K18">
        <f>Coeffecients!$D$6+B18*Coeffecients!$E$6+C18*Coeffecients!$F$6+IF(D18=2,Coeffecients!$G$6,0)+IF(D18=3,Coeffecients!$H$6,0)+IF(D18=4,Coeffecients!$I$6,0)+LN(E18)*Coeffecients!$J$6+IF(C18&lt;=E18,Coeffecients!$K$6,0)+IF(B18&lt;=120,Coeffecients!$L$6,0)+IF(D18=2,LN(E18)*Coeffecients!$M$6,0)+IF(D18=3,LN(E18)*Coeffecients!$N$6,0)+IF(D18=4,LN(E18)*Coeffecients!$O$6,0)+IF(D18=2,C18*Coeffecients!$P$6,0)+IF(D18=3,C18*Coeffecients!$Q$6,0)+IF(D18=4,C18*Coeffecients!$R$6,0)+IF(C18&lt;=E18,LN(E18)*Coeffecients!$S$6,0)</f>
        <v>-0.24040487370556485</v>
      </c>
      <c r="L18">
        <f>Coeffecients!D$7+B18*Coeffecients!$E$7+C18*Coeffecients!$F$7+IF(D18=2,Coeffecients!$G$7,0)+IF(D18=3,Coeffecients!$H$7,0)+IF(D18=4,Coeffecients!$I$7,0)+LN(E18)*Coeffecients!$J$7+IF(C18&lt;=E18,Coeffecients!$K$7,0)+IF(B18&lt;=120,Coeffecients!$L$7,0)+IF(D18=2,LN(E18)*Coeffecients!$M$7,0)+IF(D18=3,LN(E18)*Coeffecients!$N$7,0)+IF(D18=4,LN(E18)*Coeffecients!$O$7,0)+IF(D18=2,C18*Coeffecients!$P$7,0)+IF(D18=3,C18*Coeffecients!$Q$7,0)+IF(D18=4,C18*Coeffecients!$R$7,0)+IF(C18&lt;=E18,LN(E18)*Coeffecients!$S$7,0)</f>
        <v>4.3227214343273017</v>
      </c>
      <c r="M18">
        <f t="shared" si="6"/>
        <v>51.134718777156174</v>
      </c>
      <c r="N18">
        <f t="shared" si="0"/>
        <v>35.008022967101716</v>
      </c>
      <c r="O18">
        <f t="shared" si="0"/>
        <v>0.95223720398731582</v>
      </c>
      <c r="P18">
        <f t="shared" si="0"/>
        <v>54.093960146896237</v>
      </c>
      <c r="Q18">
        <f t="shared" si="0"/>
        <v>0.78630944059393093</v>
      </c>
      <c r="R18">
        <f t="shared" si="0"/>
        <v>75.393527890018859</v>
      </c>
      <c r="S18">
        <f t="shared" si="1"/>
        <v>0.23524408435275918</v>
      </c>
      <c r="T18">
        <f t="shared" si="1"/>
        <v>0.1610535953817602</v>
      </c>
      <c r="U18">
        <f t="shared" si="1"/>
        <v>4.3807451081299513E-3</v>
      </c>
      <c r="V18">
        <f t="shared" si="1"/>
        <v>0.24885800544298917</v>
      </c>
      <c r="W18">
        <f t="shared" si="1"/>
        <v>3.617398292079486E-3</v>
      </c>
      <c r="X18">
        <f t="shared" si="1"/>
        <v>0.34684617142228208</v>
      </c>
      <c r="Y18">
        <f t="shared" si="7"/>
        <v>0.70573225305827747</v>
      </c>
      <c r="Z18">
        <f t="shared" si="8"/>
        <v>-0.48316078614528057</v>
      </c>
      <c r="AA18">
        <f t="shared" si="9"/>
        <v>-8.7614902162599026E-3</v>
      </c>
      <c r="AB18">
        <f t="shared" si="10"/>
        <v>-1.7420060381009241</v>
      </c>
      <c r="AC18">
        <f t="shared" si="11"/>
        <v>7.234796584158972E-3</v>
      </c>
      <c r="AD18">
        <f t="shared" si="12"/>
        <v>2.4279231999559747</v>
      </c>
    </row>
    <row r="19" spans="1:30" x14ac:dyDescent="0.25">
      <c r="B19" s="6">
        <v>1500</v>
      </c>
      <c r="C19" s="6">
        <v>75</v>
      </c>
      <c r="D19" s="6">
        <v>1</v>
      </c>
      <c r="E19" s="6">
        <v>10</v>
      </c>
      <c r="F19" s="11">
        <f t="shared" si="5"/>
        <v>0.90696193513594658</v>
      </c>
      <c r="G19">
        <f>Coeffecients!$D$2+B19*Coeffecients!$E$2+C19*Coeffecients!$F$2+IF(D19=2,Coeffecients!$G$2,0)+IF(D19=3,Coeffecients!$H$2,0)+IF(D19=4,Coeffecients!$I$2,0)+LN(E19)*Coeffecients!$J$2+IF(C19&lt;=E19,Coeffecients!$K$2,0)+IF(B19&lt;=120,Coeffecients!$L$2,0)+IF(D19=2,LN(E19)*Coeffecients!$M$2,0)+IF(D19=3,LN(E19)*Coeffecients!$N$2,0)+IF(D19=4,LN(E19)*Coeffecients!$O$2,0)+IF(D19=2,C19*Coeffecients!$P$2,0)+IF(D19=3,C19*Coeffecients!$Q$2,0)+IF(D19=4,C19*Coeffecients!$R$2,0)+IF(C19&lt;=E19,LN(E19)*Coeffecients!$S$2,0)</f>
        <v>3.9344636946272509</v>
      </c>
      <c r="H19">
        <f>Coeffecients!$D$3+B19*Coeffecients!$E$3+C19*Coeffecients!$F$3+IF(D19=2,Coeffecients!$G$3,0)+IF(D19=3,Coeffecients!$H$3,0)+IF(D19=4,Coeffecients!$I$3,0)+LN(E19)*Coeffecients!$J$3+IF(C19&lt;=E19,Coeffecients!$K$3,0)+IF(B19&lt;=120,Coeffecients!$L$3,0)+IF(D19=2,LN(E19)*Coeffecients!$M$3,0)+IF(D19=3,LN(E19)*Coeffecients!$N$3,0)+IF(D19=4,LN(E19)*Coeffecients!$O$3,0)+IF(D19=2,C19*Coeffecients!$P$3,0)+IF(D19=3,C19*Coeffecients!$Q$3,0)+IF(D19=4,C19*Coeffecients!$R$3,0)+IF(C19&lt;=E19,LN(E19)*Coeffecients!$S$3,0)</f>
        <v>3.555577262852252</v>
      </c>
      <c r="I19">
        <f>Coeffecients!$D$4+B19*Coeffecients!$E$4+C19*Coeffecients!$F$4+IF(D19=2,Coeffecients!$G$4,0)+IF(D19=3,Coeffecients!$H$4,0)+IF(D19=4,Coeffecients!$I$4,0)+LN(E19)*Coeffecients!$J$4+IF(C19&lt;=E19,Coeffecients!$K$4,0)+IF(B19&lt;=120,Coeffecients!$L$4,0)+IF(D19=2,LN(E19)*Coeffecients!$M$4,0)+IF(D19=3,LN(E19)*Coeffecients!$N$4,0)+IF(D19=4,LN(E19)*Coeffecients!$O$4,0)+IF(D19=2,C19*Coeffecients!$P$4,0)+IF(D19=3,C19*Coeffecients!$Q$4,0)+IF(D19=4,C19*Coeffecients!$R$4,0)+IF(C19&lt;=E19,LN(E19)*Coeffecients!$S$4,0)</f>
        <v>-4.8941111374706581E-2</v>
      </c>
      <c r="J19">
        <f>Coeffecients!$D$5+B19*Coeffecients!$E$5+C19*Coeffecients!$F$5+IF(D19=2,Coeffecients!$G$5,0)+IF(D19=3,Coeffecients!$H$5,0)+IF(D19=4,Coeffecients!$I$5,0)+LN(E19)*Coeffecients!$J$5+IF(C19&lt;=E19,Coeffecients!$K$5,0)+IF(B19&lt;=120,Coeffecients!$L$5,0)+IF(D19=2,LN(E19)*Coeffecients!$M$5,0)+IF(D19=3,LN(E19)*Coeffecients!$N$5,0)+IF(D19=4,LN(E19)*Coeffecients!$O$5,0)+IF(D19=2,C19*Coeffecients!$P$5,0)+IF(D19=3,C19*Coeffecients!$Q$5,0)+IF(D19=4,C19*Coeffecients!$R$5,0)+IF(C19&lt;=E19,LN(E19)*Coeffecients!$S$5,0)</f>
        <v>3.9907225372335695</v>
      </c>
      <c r="K19">
        <f>Coeffecients!$D$6+B19*Coeffecients!$E$6+C19*Coeffecients!$F$6+IF(D19=2,Coeffecients!$G$6,0)+IF(D19=3,Coeffecients!$H$6,0)+IF(D19=4,Coeffecients!$I$6,0)+LN(E19)*Coeffecients!$J$6+IF(C19&lt;=E19,Coeffecients!$K$6,0)+IF(B19&lt;=120,Coeffecients!$L$6,0)+IF(D19=2,LN(E19)*Coeffecients!$M$6,0)+IF(D19=3,LN(E19)*Coeffecients!$N$6,0)+IF(D19=4,LN(E19)*Coeffecients!$O$6,0)+IF(D19=2,C19*Coeffecients!$P$6,0)+IF(D19=3,C19*Coeffecients!$Q$6,0)+IF(D19=4,C19*Coeffecients!$R$6,0)+IF(C19&lt;=E19,LN(E19)*Coeffecients!$S$6,0)</f>
        <v>-0.24040487370556485</v>
      </c>
      <c r="L19">
        <f>Coeffecients!D$7+B19*Coeffecients!$E$7+C19*Coeffecients!$F$7+IF(D19=2,Coeffecients!$G$7,0)+IF(D19=3,Coeffecients!$H$7,0)+IF(D19=4,Coeffecients!$I$7,0)+LN(E19)*Coeffecients!$J$7+IF(C19&lt;=E19,Coeffecients!$K$7,0)+IF(B19&lt;=120,Coeffecients!$L$7,0)+IF(D19=2,LN(E19)*Coeffecients!$M$7,0)+IF(D19=3,LN(E19)*Coeffecients!$N$7,0)+IF(D19=4,LN(E19)*Coeffecients!$O$7,0)+IF(D19=2,C19*Coeffecients!$P$7,0)+IF(D19=3,C19*Coeffecients!$Q$7,0)+IF(D19=4,C19*Coeffecients!$R$7,0)+IF(C19&lt;=E19,LN(E19)*Coeffecients!$S$7,0)</f>
        <v>4.3227214343273017</v>
      </c>
      <c r="M19">
        <f t="shared" si="6"/>
        <v>51.134718777156174</v>
      </c>
      <c r="N19">
        <f t="shared" si="0"/>
        <v>35.008022967101716</v>
      </c>
      <c r="O19">
        <f t="shared" si="0"/>
        <v>0.95223720398731582</v>
      </c>
      <c r="P19">
        <f t="shared" si="0"/>
        <v>54.093960146896237</v>
      </c>
      <c r="Q19">
        <f t="shared" si="0"/>
        <v>0.78630944059393093</v>
      </c>
      <c r="R19">
        <f t="shared" si="0"/>
        <v>75.393527890018859</v>
      </c>
      <c r="S19">
        <f t="shared" si="1"/>
        <v>0.23524408435275918</v>
      </c>
      <c r="T19">
        <f t="shared" si="1"/>
        <v>0.1610535953817602</v>
      </c>
      <c r="U19">
        <f t="shared" si="1"/>
        <v>4.3807451081299513E-3</v>
      </c>
      <c r="V19">
        <f t="shared" si="1"/>
        <v>0.24885800544298917</v>
      </c>
      <c r="W19">
        <f t="shared" si="1"/>
        <v>3.617398292079486E-3</v>
      </c>
      <c r="X19">
        <f t="shared" si="1"/>
        <v>0.34684617142228208</v>
      </c>
      <c r="Y19">
        <f t="shared" si="7"/>
        <v>0.70573225305827747</v>
      </c>
      <c r="Z19">
        <f t="shared" si="8"/>
        <v>-0.48316078614528057</v>
      </c>
      <c r="AA19">
        <f t="shared" si="9"/>
        <v>-8.7614902162599026E-3</v>
      </c>
      <c r="AB19">
        <f t="shared" si="10"/>
        <v>-1.7420060381009241</v>
      </c>
      <c r="AC19">
        <f t="shared" si="11"/>
        <v>7.234796584158972E-3</v>
      </c>
      <c r="AD19">
        <f t="shared" si="12"/>
        <v>2.4279231999559747</v>
      </c>
    </row>
    <row r="20" spans="1:30" x14ac:dyDescent="0.25">
      <c r="B20" s="6">
        <v>1500</v>
      </c>
      <c r="C20" s="6">
        <v>75</v>
      </c>
      <c r="D20" s="6">
        <v>1</v>
      </c>
      <c r="E20" s="6">
        <v>10</v>
      </c>
      <c r="F20" s="11">
        <f t="shared" si="5"/>
        <v>0.90696193513594658</v>
      </c>
      <c r="G20">
        <f>Coeffecients!$D$2+B20*Coeffecients!$E$2+C20*Coeffecients!$F$2+IF(D20=2,Coeffecients!$G$2,0)+IF(D20=3,Coeffecients!$H$2,0)+IF(D20=4,Coeffecients!$I$2,0)+LN(E20)*Coeffecients!$J$2+IF(C20&lt;=E20,Coeffecients!$K$2,0)+IF(B20&lt;=120,Coeffecients!$L$2,0)+IF(D20=2,LN(E20)*Coeffecients!$M$2,0)+IF(D20=3,LN(E20)*Coeffecients!$N$2,0)+IF(D20=4,LN(E20)*Coeffecients!$O$2,0)+IF(D20=2,C20*Coeffecients!$P$2,0)+IF(D20=3,C20*Coeffecients!$Q$2,0)+IF(D20=4,C20*Coeffecients!$R$2,0)+IF(C20&lt;=E20,LN(E20)*Coeffecients!$S$2,0)</f>
        <v>3.9344636946272509</v>
      </c>
      <c r="H20">
        <f>Coeffecients!$D$3+B20*Coeffecients!$E$3+C20*Coeffecients!$F$3+IF(D20=2,Coeffecients!$G$3,0)+IF(D20=3,Coeffecients!$H$3,0)+IF(D20=4,Coeffecients!$I$3,0)+LN(E20)*Coeffecients!$J$3+IF(C20&lt;=E20,Coeffecients!$K$3,0)+IF(B20&lt;=120,Coeffecients!$L$3,0)+IF(D20=2,LN(E20)*Coeffecients!$M$3,0)+IF(D20=3,LN(E20)*Coeffecients!$N$3,0)+IF(D20=4,LN(E20)*Coeffecients!$O$3,0)+IF(D20=2,C20*Coeffecients!$P$3,0)+IF(D20=3,C20*Coeffecients!$Q$3,0)+IF(D20=4,C20*Coeffecients!$R$3,0)+IF(C20&lt;=E20,LN(E20)*Coeffecients!$S$3,0)</f>
        <v>3.555577262852252</v>
      </c>
      <c r="I20">
        <f>Coeffecients!$D$4+B20*Coeffecients!$E$4+C20*Coeffecients!$F$4+IF(D20=2,Coeffecients!$G$4,0)+IF(D20=3,Coeffecients!$H$4,0)+IF(D20=4,Coeffecients!$I$4,0)+LN(E20)*Coeffecients!$J$4+IF(C20&lt;=E20,Coeffecients!$K$4,0)+IF(B20&lt;=120,Coeffecients!$L$4,0)+IF(D20=2,LN(E20)*Coeffecients!$M$4,0)+IF(D20=3,LN(E20)*Coeffecients!$N$4,0)+IF(D20=4,LN(E20)*Coeffecients!$O$4,0)+IF(D20=2,C20*Coeffecients!$P$4,0)+IF(D20=3,C20*Coeffecients!$Q$4,0)+IF(D20=4,C20*Coeffecients!$R$4,0)+IF(C20&lt;=E20,LN(E20)*Coeffecients!$S$4,0)</f>
        <v>-4.8941111374706581E-2</v>
      </c>
      <c r="J20">
        <f>Coeffecients!$D$5+B20*Coeffecients!$E$5+C20*Coeffecients!$F$5+IF(D20=2,Coeffecients!$G$5,0)+IF(D20=3,Coeffecients!$H$5,0)+IF(D20=4,Coeffecients!$I$5,0)+LN(E20)*Coeffecients!$J$5+IF(C20&lt;=E20,Coeffecients!$K$5,0)+IF(B20&lt;=120,Coeffecients!$L$5,0)+IF(D20=2,LN(E20)*Coeffecients!$M$5,0)+IF(D20=3,LN(E20)*Coeffecients!$N$5,0)+IF(D20=4,LN(E20)*Coeffecients!$O$5,0)+IF(D20=2,C20*Coeffecients!$P$5,0)+IF(D20=3,C20*Coeffecients!$Q$5,0)+IF(D20=4,C20*Coeffecients!$R$5,0)+IF(C20&lt;=E20,LN(E20)*Coeffecients!$S$5,0)</f>
        <v>3.9907225372335695</v>
      </c>
      <c r="K20">
        <f>Coeffecients!$D$6+B20*Coeffecients!$E$6+C20*Coeffecients!$F$6+IF(D20=2,Coeffecients!$G$6,0)+IF(D20=3,Coeffecients!$H$6,0)+IF(D20=4,Coeffecients!$I$6,0)+LN(E20)*Coeffecients!$J$6+IF(C20&lt;=E20,Coeffecients!$K$6,0)+IF(B20&lt;=120,Coeffecients!$L$6,0)+IF(D20=2,LN(E20)*Coeffecients!$M$6,0)+IF(D20=3,LN(E20)*Coeffecients!$N$6,0)+IF(D20=4,LN(E20)*Coeffecients!$O$6,0)+IF(D20=2,C20*Coeffecients!$P$6,0)+IF(D20=3,C20*Coeffecients!$Q$6,0)+IF(D20=4,C20*Coeffecients!$R$6,0)+IF(C20&lt;=E20,LN(E20)*Coeffecients!$S$6,0)</f>
        <v>-0.24040487370556485</v>
      </c>
      <c r="L20">
        <f>Coeffecients!D$7+B20*Coeffecients!$E$7+C20*Coeffecients!$F$7+IF(D20=2,Coeffecients!$G$7,0)+IF(D20=3,Coeffecients!$H$7,0)+IF(D20=4,Coeffecients!$I$7,0)+LN(E20)*Coeffecients!$J$7+IF(C20&lt;=E20,Coeffecients!$K$7,0)+IF(B20&lt;=120,Coeffecients!$L$7,0)+IF(D20=2,LN(E20)*Coeffecients!$M$7,0)+IF(D20=3,LN(E20)*Coeffecients!$N$7,0)+IF(D20=4,LN(E20)*Coeffecients!$O$7,0)+IF(D20=2,C20*Coeffecients!$P$7,0)+IF(D20=3,C20*Coeffecients!$Q$7,0)+IF(D20=4,C20*Coeffecients!$R$7,0)+IF(C20&lt;=E20,LN(E20)*Coeffecients!$S$7,0)</f>
        <v>4.3227214343273017</v>
      </c>
      <c r="M20">
        <f t="shared" si="6"/>
        <v>51.134718777156174</v>
      </c>
      <c r="N20">
        <f t="shared" si="0"/>
        <v>35.008022967101716</v>
      </c>
      <c r="O20">
        <f t="shared" si="0"/>
        <v>0.95223720398731582</v>
      </c>
      <c r="P20">
        <f t="shared" si="0"/>
        <v>54.093960146896237</v>
      </c>
      <c r="Q20">
        <f t="shared" si="0"/>
        <v>0.78630944059393093</v>
      </c>
      <c r="R20">
        <f t="shared" si="0"/>
        <v>75.393527890018859</v>
      </c>
      <c r="S20">
        <f t="shared" si="1"/>
        <v>0.23524408435275918</v>
      </c>
      <c r="T20">
        <f t="shared" si="1"/>
        <v>0.1610535953817602</v>
      </c>
      <c r="U20">
        <f t="shared" si="1"/>
        <v>4.3807451081299513E-3</v>
      </c>
      <c r="V20">
        <f t="shared" si="1"/>
        <v>0.24885800544298917</v>
      </c>
      <c r="W20">
        <f t="shared" si="1"/>
        <v>3.617398292079486E-3</v>
      </c>
      <c r="X20">
        <f t="shared" si="1"/>
        <v>0.34684617142228208</v>
      </c>
      <c r="Y20">
        <f t="shared" si="7"/>
        <v>0.70573225305827747</v>
      </c>
      <c r="Z20">
        <f t="shared" si="8"/>
        <v>-0.48316078614528057</v>
      </c>
      <c r="AA20">
        <f t="shared" si="9"/>
        <v>-8.7614902162599026E-3</v>
      </c>
      <c r="AB20">
        <f t="shared" si="10"/>
        <v>-1.7420060381009241</v>
      </c>
      <c r="AC20">
        <f t="shared" si="11"/>
        <v>7.234796584158972E-3</v>
      </c>
      <c r="AD20">
        <f t="shared" si="12"/>
        <v>2.4279231999559747</v>
      </c>
    </row>
    <row r="21" spans="1:30" x14ac:dyDescent="0.25">
      <c r="B21" s="6">
        <v>1500</v>
      </c>
      <c r="C21" s="6">
        <v>75</v>
      </c>
      <c r="D21" s="6">
        <v>1</v>
      </c>
      <c r="E21" s="6">
        <v>10</v>
      </c>
      <c r="F21" s="11">
        <f t="shared" si="5"/>
        <v>0.90696193513594658</v>
      </c>
      <c r="G21">
        <f>Coeffecients!$D$2+B21*Coeffecients!$E$2+C21*Coeffecients!$F$2+IF(D21=2,Coeffecients!$G$2,0)+IF(D21=3,Coeffecients!$H$2,0)+IF(D21=4,Coeffecients!$I$2,0)+LN(E21)*Coeffecients!$J$2+IF(C21&lt;=E21,Coeffecients!$K$2,0)+IF(B21&lt;=120,Coeffecients!$L$2,0)+IF(D21=2,LN(E21)*Coeffecients!$M$2,0)+IF(D21=3,LN(E21)*Coeffecients!$N$2,0)+IF(D21=4,LN(E21)*Coeffecients!$O$2,0)+IF(D21=2,C21*Coeffecients!$P$2,0)+IF(D21=3,C21*Coeffecients!$Q$2,0)+IF(D21=4,C21*Coeffecients!$R$2,0)+IF(C21&lt;=E21,LN(E21)*Coeffecients!$S$2,0)</f>
        <v>3.9344636946272509</v>
      </c>
      <c r="H21">
        <f>Coeffecients!$D$3+B21*Coeffecients!$E$3+C21*Coeffecients!$F$3+IF(D21=2,Coeffecients!$G$3,0)+IF(D21=3,Coeffecients!$H$3,0)+IF(D21=4,Coeffecients!$I$3,0)+LN(E21)*Coeffecients!$J$3+IF(C21&lt;=E21,Coeffecients!$K$3,0)+IF(B21&lt;=120,Coeffecients!$L$3,0)+IF(D21=2,LN(E21)*Coeffecients!$M$3,0)+IF(D21=3,LN(E21)*Coeffecients!$N$3,0)+IF(D21=4,LN(E21)*Coeffecients!$O$3,0)+IF(D21=2,C21*Coeffecients!$P$3,0)+IF(D21=3,C21*Coeffecients!$Q$3,0)+IF(D21=4,C21*Coeffecients!$R$3,0)+IF(C21&lt;=E21,LN(E21)*Coeffecients!$S$3,0)</f>
        <v>3.555577262852252</v>
      </c>
      <c r="I21">
        <f>Coeffecients!$D$4+B21*Coeffecients!$E$4+C21*Coeffecients!$F$4+IF(D21=2,Coeffecients!$G$4,0)+IF(D21=3,Coeffecients!$H$4,0)+IF(D21=4,Coeffecients!$I$4,0)+LN(E21)*Coeffecients!$J$4+IF(C21&lt;=E21,Coeffecients!$K$4,0)+IF(B21&lt;=120,Coeffecients!$L$4,0)+IF(D21=2,LN(E21)*Coeffecients!$M$4,0)+IF(D21=3,LN(E21)*Coeffecients!$N$4,0)+IF(D21=4,LN(E21)*Coeffecients!$O$4,0)+IF(D21=2,C21*Coeffecients!$P$4,0)+IF(D21=3,C21*Coeffecients!$Q$4,0)+IF(D21=4,C21*Coeffecients!$R$4,0)+IF(C21&lt;=E21,LN(E21)*Coeffecients!$S$4,0)</f>
        <v>-4.8941111374706581E-2</v>
      </c>
      <c r="J21">
        <f>Coeffecients!$D$5+B21*Coeffecients!$E$5+C21*Coeffecients!$F$5+IF(D21=2,Coeffecients!$G$5,0)+IF(D21=3,Coeffecients!$H$5,0)+IF(D21=4,Coeffecients!$I$5,0)+LN(E21)*Coeffecients!$J$5+IF(C21&lt;=E21,Coeffecients!$K$5,0)+IF(B21&lt;=120,Coeffecients!$L$5,0)+IF(D21=2,LN(E21)*Coeffecients!$M$5,0)+IF(D21=3,LN(E21)*Coeffecients!$N$5,0)+IF(D21=4,LN(E21)*Coeffecients!$O$5,0)+IF(D21=2,C21*Coeffecients!$P$5,0)+IF(D21=3,C21*Coeffecients!$Q$5,0)+IF(D21=4,C21*Coeffecients!$R$5,0)+IF(C21&lt;=E21,LN(E21)*Coeffecients!$S$5,0)</f>
        <v>3.9907225372335695</v>
      </c>
      <c r="K21">
        <f>Coeffecients!$D$6+B21*Coeffecients!$E$6+C21*Coeffecients!$F$6+IF(D21=2,Coeffecients!$G$6,0)+IF(D21=3,Coeffecients!$H$6,0)+IF(D21=4,Coeffecients!$I$6,0)+LN(E21)*Coeffecients!$J$6+IF(C21&lt;=E21,Coeffecients!$K$6,0)+IF(B21&lt;=120,Coeffecients!$L$6,0)+IF(D21=2,LN(E21)*Coeffecients!$M$6,0)+IF(D21=3,LN(E21)*Coeffecients!$N$6,0)+IF(D21=4,LN(E21)*Coeffecients!$O$6,0)+IF(D21=2,C21*Coeffecients!$P$6,0)+IF(D21=3,C21*Coeffecients!$Q$6,0)+IF(D21=4,C21*Coeffecients!$R$6,0)+IF(C21&lt;=E21,LN(E21)*Coeffecients!$S$6,0)</f>
        <v>-0.24040487370556485</v>
      </c>
      <c r="L21">
        <f>Coeffecients!D$7+B21*Coeffecients!$E$7+C21*Coeffecients!$F$7+IF(D21=2,Coeffecients!$G$7,0)+IF(D21=3,Coeffecients!$H$7,0)+IF(D21=4,Coeffecients!$I$7,0)+LN(E21)*Coeffecients!$J$7+IF(C21&lt;=E21,Coeffecients!$K$7,0)+IF(B21&lt;=120,Coeffecients!$L$7,0)+IF(D21=2,LN(E21)*Coeffecients!$M$7,0)+IF(D21=3,LN(E21)*Coeffecients!$N$7,0)+IF(D21=4,LN(E21)*Coeffecients!$O$7,0)+IF(D21=2,C21*Coeffecients!$P$7,0)+IF(D21=3,C21*Coeffecients!$Q$7,0)+IF(D21=4,C21*Coeffecients!$R$7,0)+IF(C21&lt;=E21,LN(E21)*Coeffecients!$S$7,0)</f>
        <v>4.3227214343273017</v>
      </c>
      <c r="M21">
        <f t="shared" si="6"/>
        <v>51.134718777156174</v>
      </c>
      <c r="N21">
        <f t="shared" si="0"/>
        <v>35.008022967101716</v>
      </c>
      <c r="O21">
        <f t="shared" si="0"/>
        <v>0.95223720398731582</v>
      </c>
      <c r="P21">
        <f t="shared" si="0"/>
        <v>54.093960146896237</v>
      </c>
      <c r="Q21">
        <f t="shared" si="0"/>
        <v>0.78630944059393093</v>
      </c>
      <c r="R21">
        <f t="shared" si="0"/>
        <v>75.393527890018859</v>
      </c>
      <c r="S21">
        <f t="shared" si="1"/>
        <v>0.23524408435275918</v>
      </c>
      <c r="T21">
        <f t="shared" si="1"/>
        <v>0.1610535953817602</v>
      </c>
      <c r="U21">
        <f t="shared" si="1"/>
        <v>4.3807451081299513E-3</v>
      </c>
      <c r="V21">
        <f t="shared" si="1"/>
        <v>0.24885800544298917</v>
      </c>
      <c r="W21">
        <f t="shared" si="1"/>
        <v>3.617398292079486E-3</v>
      </c>
      <c r="X21">
        <f t="shared" si="1"/>
        <v>0.34684617142228208</v>
      </c>
      <c r="Y21">
        <f t="shared" si="7"/>
        <v>0.70573225305827747</v>
      </c>
      <c r="Z21">
        <f t="shared" si="8"/>
        <v>-0.48316078614528057</v>
      </c>
      <c r="AA21">
        <f t="shared" si="9"/>
        <v>-8.7614902162599026E-3</v>
      </c>
      <c r="AB21">
        <f t="shared" si="10"/>
        <v>-1.7420060381009241</v>
      </c>
      <c r="AC21">
        <f t="shared" si="11"/>
        <v>7.234796584158972E-3</v>
      </c>
      <c r="AD21">
        <f t="shared" si="12"/>
        <v>2.4279231999559747</v>
      </c>
    </row>
    <row r="22" spans="1:30" x14ac:dyDescent="0.25">
      <c r="B22" s="6">
        <v>1500</v>
      </c>
      <c r="C22" s="6">
        <v>75</v>
      </c>
      <c r="D22" s="6">
        <v>1</v>
      </c>
      <c r="E22" s="6">
        <v>10</v>
      </c>
      <c r="F22" s="11">
        <f t="shared" si="5"/>
        <v>0.90696193513594658</v>
      </c>
      <c r="G22">
        <f>Coeffecients!$D$2+B22*Coeffecients!$E$2+C22*Coeffecients!$F$2+IF(D22=2,Coeffecients!$G$2,0)+IF(D22=3,Coeffecients!$H$2,0)+IF(D22=4,Coeffecients!$I$2,0)+LN(E22)*Coeffecients!$J$2+IF(C22&lt;=E22,Coeffecients!$K$2,0)+IF(B22&lt;=120,Coeffecients!$L$2,0)+IF(D22=2,LN(E22)*Coeffecients!$M$2,0)+IF(D22=3,LN(E22)*Coeffecients!$N$2,0)+IF(D22=4,LN(E22)*Coeffecients!$O$2,0)+IF(D22=2,C22*Coeffecients!$P$2,0)+IF(D22=3,C22*Coeffecients!$Q$2,0)+IF(D22=4,C22*Coeffecients!$R$2,0)+IF(C22&lt;=E22,LN(E22)*Coeffecients!$S$2,0)</f>
        <v>3.9344636946272509</v>
      </c>
      <c r="H22">
        <f>Coeffecients!$D$3+B22*Coeffecients!$E$3+C22*Coeffecients!$F$3+IF(D22=2,Coeffecients!$G$3,0)+IF(D22=3,Coeffecients!$H$3,0)+IF(D22=4,Coeffecients!$I$3,0)+LN(E22)*Coeffecients!$J$3+IF(C22&lt;=E22,Coeffecients!$K$3,0)+IF(B22&lt;=120,Coeffecients!$L$3,0)+IF(D22=2,LN(E22)*Coeffecients!$M$3,0)+IF(D22=3,LN(E22)*Coeffecients!$N$3,0)+IF(D22=4,LN(E22)*Coeffecients!$O$3,0)+IF(D22=2,C22*Coeffecients!$P$3,0)+IF(D22=3,C22*Coeffecients!$Q$3,0)+IF(D22=4,C22*Coeffecients!$R$3,0)+IF(C22&lt;=E22,LN(E22)*Coeffecients!$S$3,0)</f>
        <v>3.555577262852252</v>
      </c>
      <c r="I22">
        <f>Coeffecients!$D$4+B22*Coeffecients!$E$4+C22*Coeffecients!$F$4+IF(D22=2,Coeffecients!$G$4,0)+IF(D22=3,Coeffecients!$H$4,0)+IF(D22=4,Coeffecients!$I$4,0)+LN(E22)*Coeffecients!$J$4+IF(C22&lt;=E22,Coeffecients!$K$4,0)+IF(B22&lt;=120,Coeffecients!$L$4,0)+IF(D22=2,LN(E22)*Coeffecients!$M$4,0)+IF(D22=3,LN(E22)*Coeffecients!$N$4,0)+IF(D22=4,LN(E22)*Coeffecients!$O$4,0)+IF(D22=2,C22*Coeffecients!$P$4,0)+IF(D22=3,C22*Coeffecients!$Q$4,0)+IF(D22=4,C22*Coeffecients!$R$4,0)+IF(C22&lt;=E22,LN(E22)*Coeffecients!$S$4,0)</f>
        <v>-4.8941111374706581E-2</v>
      </c>
      <c r="J22">
        <f>Coeffecients!$D$5+B22*Coeffecients!$E$5+C22*Coeffecients!$F$5+IF(D22=2,Coeffecients!$G$5,0)+IF(D22=3,Coeffecients!$H$5,0)+IF(D22=4,Coeffecients!$I$5,0)+LN(E22)*Coeffecients!$J$5+IF(C22&lt;=E22,Coeffecients!$K$5,0)+IF(B22&lt;=120,Coeffecients!$L$5,0)+IF(D22=2,LN(E22)*Coeffecients!$M$5,0)+IF(D22=3,LN(E22)*Coeffecients!$N$5,0)+IF(D22=4,LN(E22)*Coeffecients!$O$5,0)+IF(D22=2,C22*Coeffecients!$P$5,0)+IF(D22=3,C22*Coeffecients!$Q$5,0)+IF(D22=4,C22*Coeffecients!$R$5,0)+IF(C22&lt;=E22,LN(E22)*Coeffecients!$S$5,0)</f>
        <v>3.9907225372335695</v>
      </c>
      <c r="K22">
        <f>Coeffecients!$D$6+B22*Coeffecients!$E$6+C22*Coeffecients!$F$6+IF(D22=2,Coeffecients!$G$6,0)+IF(D22=3,Coeffecients!$H$6,0)+IF(D22=4,Coeffecients!$I$6,0)+LN(E22)*Coeffecients!$J$6+IF(C22&lt;=E22,Coeffecients!$K$6,0)+IF(B22&lt;=120,Coeffecients!$L$6,0)+IF(D22=2,LN(E22)*Coeffecients!$M$6,0)+IF(D22=3,LN(E22)*Coeffecients!$N$6,0)+IF(D22=4,LN(E22)*Coeffecients!$O$6,0)+IF(D22=2,C22*Coeffecients!$P$6,0)+IF(D22=3,C22*Coeffecients!$Q$6,0)+IF(D22=4,C22*Coeffecients!$R$6,0)+IF(C22&lt;=E22,LN(E22)*Coeffecients!$S$6,0)</f>
        <v>-0.24040487370556485</v>
      </c>
      <c r="L22">
        <f>Coeffecients!D$7+B22*Coeffecients!$E$7+C22*Coeffecients!$F$7+IF(D22=2,Coeffecients!$G$7,0)+IF(D22=3,Coeffecients!$H$7,0)+IF(D22=4,Coeffecients!$I$7,0)+LN(E22)*Coeffecients!$J$7+IF(C22&lt;=E22,Coeffecients!$K$7,0)+IF(B22&lt;=120,Coeffecients!$L$7,0)+IF(D22=2,LN(E22)*Coeffecients!$M$7,0)+IF(D22=3,LN(E22)*Coeffecients!$N$7,0)+IF(D22=4,LN(E22)*Coeffecients!$O$7,0)+IF(D22=2,C22*Coeffecients!$P$7,0)+IF(D22=3,C22*Coeffecients!$Q$7,0)+IF(D22=4,C22*Coeffecients!$R$7,0)+IF(C22&lt;=E22,LN(E22)*Coeffecients!$S$7,0)</f>
        <v>4.3227214343273017</v>
      </c>
      <c r="M22">
        <f t="shared" si="6"/>
        <v>51.134718777156174</v>
      </c>
      <c r="N22">
        <f t="shared" si="0"/>
        <v>35.008022967101716</v>
      </c>
      <c r="O22">
        <f t="shared" si="0"/>
        <v>0.95223720398731582</v>
      </c>
      <c r="P22">
        <f t="shared" si="0"/>
        <v>54.093960146896237</v>
      </c>
      <c r="Q22">
        <f t="shared" si="0"/>
        <v>0.78630944059393093</v>
      </c>
      <c r="R22">
        <f t="shared" si="0"/>
        <v>75.393527890018859</v>
      </c>
      <c r="S22">
        <f t="shared" si="1"/>
        <v>0.23524408435275918</v>
      </c>
      <c r="T22">
        <f t="shared" si="1"/>
        <v>0.1610535953817602</v>
      </c>
      <c r="U22">
        <f t="shared" si="1"/>
        <v>4.3807451081299513E-3</v>
      </c>
      <c r="V22">
        <f t="shared" si="1"/>
        <v>0.24885800544298917</v>
      </c>
      <c r="W22">
        <f t="shared" si="1"/>
        <v>3.617398292079486E-3</v>
      </c>
      <c r="X22">
        <f t="shared" si="1"/>
        <v>0.34684617142228208</v>
      </c>
      <c r="Y22">
        <f t="shared" si="7"/>
        <v>0.70573225305827747</v>
      </c>
      <c r="Z22">
        <f t="shared" si="8"/>
        <v>-0.48316078614528057</v>
      </c>
      <c r="AA22">
        <f t="shared" si="9"/>
        <v>-8.7614902162599026E-3</v>
      </c>
      <c r="AB22">
        <f t="shared" si="10"/>
        <v>-1.7420060381009241</v>
      </c>
      <c r="AC22">
        <f t="shared" si="11"/>
        <v>7.234796584158972E-3</v>
      </c>
      <c r="AD22">
        <f t="shared" si="12"/>
        <v>2.4279231999559747</v>
      </c>
    </row>
    <row r="23" spans="1:30" x14ac:dyDescent="0.25">
      <c r="B23" s="6">
        <v>1500</v>
      </c>
      <c r="C23" s="6">
        <v>75</v>
      </c>
      <c r="D23" s="6">
        <v>1</v>
      </c>
      <c r="E23" s="6">
        <v>10</v>
      </c>
      <c r="F23" s="11">
        <f t="shared" si="5"/>
        <v>0.90696193513594658</v>
      </c>
      <c r="G23">
        <f>Coeffecients!$D$2+B23*Coeffecients!$E$2+C23*Coeffecients!$F$2+IF(D23=2,Coeffecients!$G$2,0)+IF(D23=3,Coeffecients!$H$2,0)+IF(D23=4,Coeffecients!$I$2,0)+LN(E23)*Coeffecients!$J$2+IF(C23&lt;=E23,Coeffecients!$K$2,0)+IF(B23&lt;=120,Coeffecients!$L$2,0)+IF(D23=2,LN(E23)*Coeffecients!$M$2,0)+IF(D23=3,LN(E23)*Coeffecients!$N$2,0)+IF(D23=4,LN(E23)*Coeffecients!$O$2,0)+IF(D23=2,C23*Coeffecients!$P$2,0)+IF(D23=3,C23*Coeffecients!$Q$2,0)+IF(D23=4,C23*Coeffecients!$R$2,0)+IF(C23&lt;=E23,LN(E23)*Coeffecients!$S$2,0)</f>
        <v>3.9344636946272509</v>
      </c>
      <c r="H23">
        <f>Coeffecients!$D$3+B23*Coeffecients!$E$3+C23*Coeffecients!$F$3+IF(D23=2,Coeffecients!$G$3,0)+IF(D23=3,Coeffecients!$H$3,0)+IF(D23=4,Coeffecients!$I$3,0)+LN(E23)*Coeffecients!$J$3+IF(C23&lt;=E23,Coeffecients!$K$3,0)+IF(B23&lt;=120,Coeffecients!$L$3,0)+IF(D23=2,LN(E23)*Coeffecients!$M$3,0)+IF(D23=3,LN(E23)*Coeffecients!$N$3,0)+IF(D23=4,LN(E23)*Coeffecients!$O$3,0)+IF(D23=2,C23*Coeffecients!$P$3,0)+IF(D23=3,C23*Coeffecients!$Q$3,0)+IF(D23=4,C23*Coeffecients!$R$3,0)+IF(C23&lt;=E23,LN(E23)*Coeffecients!$S$3,0)</f>
        <v>3.555577262852252</v>
      </c>
      <c r="I23">
        <f>Coeffecients!$D$4+B23*Coeffecients!$E$4+C23*Coeffecients!$F$4+IF(D23=2,Coeffecients!$G$4,0)+IF(D23=3,Coeffecients!$H$4,0)+IF(D23=4,Coeffecients!$I$4,0)+LN(E23)*Coeffecients!$J$4+IF(C23&lt;=E23,Coeffecients!$K$4,0)+IF(B23&lt;=120,Coeffecients!$L$4,0)+IF(D23=2,LN(E23)*Coeffecients!$M$4,0)+IF(D23=3,LN(E23)*Coeffecients!$N$4,0)+IF(D23=4,LN(E23)*Coeffecients!$O$4,0)+IF(D23=2,C23*Coeffecients!$P$4,0)+IF(D23=3,C23*Coeffecients!$Q$4,0)+IF(D23=4,C23*Coeffecients!$R$4,0)+IF(C23&lt;=E23,LN(E23)*Coeffecients!$S$4,0)</f>
        <v>-4.8941111374706581E-2</v>
      </c>
      <c r="J23">
        <f>Coeffecients!$D$5+B23*Coeffecients!$E$5+C23*Coeffecients!$F$5+IF(D23=2,Coeffecients!$G$5,0)+IF(D23=3,Coeffecients!$H$5,0)+IF(D23=4,Coeffecients!$I$5,0)+LN(E23)*Coeffecients!$J$5+IF(C23&lt;=E23,Coeffecients!$K$5,0)+IF(B23&lt;=120,Coeffecients!$L$5,0)+IF(D23=2,LN(E23)*Coeffecients!$M$5,0)+IF(D23=3,LN(E23)*Coeffecients!$N$5,0)+IF(D23=4,LN(E23)*Coeffecients!$O$5,0)+IF(D23=2,C23*Coeffecients!$P$5,0)+IF(D23=3,C23*Coeffecients!$Q$5,0)+IF(D23=4,C23*Coeffecients!$R$5,0)+IF(C23&lt;=E23,LN(E23)*Coeffecients!$S$5,0)</f>
        <v>3.9907225372335695</v>
      </c>
      <c r="K23">
        <f>Coeffecients!$D$6+B23*Coeffecients!$E$6+C23*Coeffecients!$F$6+IF(D23=2,Coeffecients!$G$6,0)+IF(D23=3,Coeffecients!$H$6,0)+IF(D23=4,Coeffecients!$I$6,0)+LN(E23)*Coeffecients!$J$6+IF(C23&lt;=E23,Coeffecients!$K$6,0)+IF(B23&lt;=120,Coeffecients!$L$6,0)+IF(D23=2,LN(E23)*Coeffecients!$M$6,0)+IF(D23=3,LN(E23)*Coeffecients!$N$6,0)+IF(D23=4,LN(E23)*Coeffecients!$O$6,0)+IF(D23=2,C23*Coeffecients!$P$6,0)+IF(D23=3,C23*Coeffecients!$Q$6,0)+IF(D23=4,C23*Coeffecients!$R$6,0)+IF(C23&lt;=E23,LN(E23)*Coeffecients!$S$6,0)</f>
        <v>-0.24040487370556485</v>
      </c>
      <c r="L23">
        <f>Coeffecients!D$7+B23*Coeffecients!$E$7+C23*Coeffecients!$F$7+IF(D23=2,Coeffecients!$G$7,0)+IF(D23=3,Coeffecients!$H$7,0)+IF(D23=4,Coeffecients!$I$7,0)+LN(E23)*Coeffecients!$J$7+IF(C23&lt;=E23,Coeffecients!$K$7,0)+IF(B23&lt;=120,Coeffecients!$L$7,0)+IF(D23=2,LN(E23)*Coeffecients!$M$7,0)+IF(D23=3,LN(E23)*Coeffecients!$N$7,0)+IF(D23=4,LN(E23)*Coeffecients!$O$7,0)+IF(D23=2,C23*Coeffecients!$P$7,0)+IF(D23=3,C23*Coeffecients!$Q$7,0)+IF(D23=4,C23*Coeffecients!$R$7,0)+IF(C23&lt;=E23,LN(E23)*Coeffecients!$S$7,0)</f>
        <v>4.3227214343273017</v>
      </c>
      <c r="M23">
        <f t="shared" si="6"/>
        <v>51.134718777156174</v>
      </c>
      <c r="N23">
        <f t="shared" si="0"/>
        <v>35.008022967101716</v>
      </c>
      <c r="O23">
        <f t="shared" si="0"/>
        <v>0.95223720398731582</v>
      </c>
      <c r="P23">
        <f t="shared" si="0"/>
        <v>54.093960146896237</v>
      </c>
      <c r="Q23">
        <f t="shared" si="0"/>
        <v>0.78630944059393093</v>
      </c>
      <c r="R23">
        <f t="shared" si="0"/>
        <v>75.393527890018859</v>
      </c>
      <c r="S23">
        <f t="shared" si="1"/>
        <v>0.23524408435275918</v>
      </c>
      <c r="T23">
        <f t="shared" si="1"/>
        <v>0.1610535953817602</v>
      </c>
      <c r="U23">
        <f t="shared" si="1"/>
        <v>4.3807451081299513E-3</v>
      </c>
      <c r="V23">
        <f t="shared" si="1"/>
        <v>0.24885800544298917</v>
      </c>
      <c r="W23">
        <f t="shared" si="1"/>
        <v>3.617398292079486E-3</v>
      </c>
      <c r="X23">
        <f t="shared" si="1"/>
        <v>0.34684617142228208</v>
      </c>
      <c r="Y23">
        <f t="shared" si="7"/>
        <v>0.70573225305827747</v>
      </c>
      <c r="Z23">
        <f t="shared" si="8"/>
        <v>-0.48316078614528057</v>
      </c>
      <c r="AA23">
        <f t="shared" si="9"/>
        <v>-8.7614902162599026E-3</v>
      </c>
      <c r="AB23">
        <f t="shared" si="10"/>
        <v>-1.7420060381009241</v>
      </c>
      <c r="AC23">
        <f t="shared" si="11"/>
        <v>7.234796584158972E-3</v>
      </c>
      <c r="AD23">
        <f t="shared" si="12"/>
        <v>2.4279231999559747</v>
      </c>
    </row>
    <row r="24" spans="1:30" x14ac:dyDescent="0.25">
      <c r="B24" s="6">
        <v>1500</v>
      </c>
      <c r="C24" s="6">
        <v>75</v>
      </c>
      <c r="D24" s="6">
        <v>1</v>
      </c>
      <c r="E24" s="6">
        <v>10</v>
      </c>
      <c r="F24" s="11">
        <f t="shared" si="5"/>
        <v>0.90696193513594658</v>
      </c>
      <c r="G24">
        <f>Coeffecients!$D$2+B24*Coeffecients!$E$2+C24*Coeffecients!$F$2+IF(D24=2,Coeffecients!$G$2,0)+IF(D24=3,Coeffecients!$H$2,0)+IF(D24=4,Coeffecients!$I$2,0)+LN(E24)*Coeffecients!$J$2+IF(C24&lt;=E24,Coeffecients!$K$2,0)+IF(B24&lt;=120,Coeffecients!$L$2,0)+IF(D24=2,LN(E24)*Coeffecients!$M$2,0)+IF(D24=3,LN(E24)*Coeffecients!$N$2,0)+IF(D24=4,LN(E24)*Coeffecients!$O$2,0)+IF(D24=2,C24*Coeffecients!$P$2,0)+IF(D24=3,C24*Coeffecients!$Q$2,0)+IF(D24=4,C24*Coeffecients!$R$2,0)+IF(C24&lt;=E24,LN(E24)*Coeffecients!$S$2,0)</f>
        <v>3.9344636946272509</v>
      </c>
      <c r="H24">
        <f>Coeffecients!$D$3+B24*Coeffecients!$E$3+C24*Coeffecients!$F$3+IF(D24=2,Coeffecients!$G$3,0)+IF(D24=3,Coeffecients!$H$3,0)+IF(D24=4,Coeffecients!$I$3,0)+LN(E24)*Coeffecients!$J$3+IF(C24&lt;=E24,Coeffecients!$K$3,0)+IF(B24&lt;=120,Coeffecients!$L$3,0)+IF(D24=2,LN(E24)*Coeffecients!$M$3,0)+IF(D24=3,LN(E24)*Coeffecients!$N$3,0)+IF(D24=4,LN(E24)*Coeffecients!$O$3,0)+IF(D24=2,C24*Coeffecients!$P$3,0)+IF(D24=3,C24*Coeffecients!$Q$3,0)+IF(D24=4,C24*Coeffecients!$R$3,0)+IF(C24&lt;=E24,LN(E24)*Coeffecients!$S$3,0)</f>
        <v>3.555577262852252</v>
      </c>
      <c r="I24">
        <f>Coeffecients!$D$4+B24*Coeffecients!$E$4+C24*Coeffecients!$F$4+IF(D24=2,Coeffecients!$G$4,0)+IF(D24=3,Coeffecients!$H$4,0)+IF(D24=4,Coeffecients!$I$4,0)+LN(E24)*Coeffecients!$J$4+IF(C24&lt;=E24,Coeffecients!$K$4,0)+IF(B24&lt;=120,Coeffecients!$L$4,0)+IF(D24=2,LN(E24)*Coeffecients!$M$4,0)+IF(D24=3,LN(E24)*Coeffecients!$N$4,0)+IF(D24=4,LN(E24)*Coeffecients!$O$4,0)+IF(D24=2,C24*Coeffecients!$P$4,0)+IF(D24=3,C24*Coeffecients!$Q$4,0)+IF(D24=4,C24*Coeffecients!$R$4,0)+IF(C24&lt;=E24,LN(E24)*Coeffecients!$S$4,0)</f>
        <v>-4.8941111374706581E-2</v>
      </c>
      <c r="J24">
        <f>Coeffecients!$D$5+B24*Coeffecients!$E$5+C24*Coeffecients!$F$5+IF(D24=2,Coeffecients!$G$5,0)+IF(D24=3,Coeffecients!$H$5,0)+IF(D24=4,Coeffecients!$I$5,0)+LN(E24)*Coeffecients!$J$5+IF(C24&lt;=E24,Coeffecients!$K$5,0)+IF(B24&lt;=120,Coeffecients!$L$5,0)+IF(D24=2,LN(E24)*Coeffecients!$M$5,0)+IF(D24=3,LN(E24)*Coeffecients!$N$5,0)+IF(D24=4,LN(E24)*Coeffecients!$O$5,0)+IF(D24=2,C24*Coeffecients!$P$5,0)+IF(D24=3,C24*Coeffecients!$Q$5,0)+IF(D24=4,C24*Coeffecients!$R$5,0)+IF(C24&lt;=E24,LN(E24)*Coeffecients!$S$5,0)</f>
        <v>3.9907225372335695</v>
      </c>
      <c r="K24">
        <f>Coeffecients!$D$6+B24*Coeffecients!$E$6+C24*Coeffecients!$F$6+IF(D24=2,Coeffecients!$G$6,0)+IF(D24=3,Coeffecients!$H$6,0)+IF(D24=4,Coeffecients!$I$6,0)+LN(E24)*Coeffecients!$J$6+IF(C24&lt;=E24,Coeffecients!$K$6,0)+IF(B24&lt;=120,Coeffecients!$L$6,0)+IF(D24=2,LN(E24)*Coeffecients!$M$6,0)+IF(D24=3,LN(E24)*Coeffecients!$N$6,0)+IF(D24=4,LN(E24)*Coeffecients!$O$6,0)+IF(D24=2,C24*Coeffecients!$P$6,0)+IF(D24=3,C24*Coeffecients!$Q$6,0)+IF(D24=4,C24*Coeffecients!$R$6,0)+IF(C24&lt;=E24,LN(E24)*Coeffecients!$S$6,0)</f>
        <v>-0.24040487370556485</v>
      </c>
      <c r="L24">
        <f>Coeffecients!D$7+B24*Coeffecients!$E$7+C24*Coeffecients!$F$7+IF(D24=2,Coeffecients!$G$7,0)+IF(D24=3,Coeffecients!$H$7,0)+IF(D24=4,Coeffecients!$I$7,0)+LN(E24)*Coeffecients!$J$7+IF(C24&lt;=E24,Coeffecients!$K$7,0)+IF(B24&lt;=120,Coeffecients!$L$7,0)+IF(D24=2,LN(E24)*Coeffecients!$M$7,0)+IF(D24=3,LN(E24)*Coeffecients!$N$7,0)+IF(D24=4,LN(E24)*Coeffecients!$O$7,0)+IF(D24=2,C24*Coeffecients!$P$7,0)+IF(D24=3,C24*Coeffecients!$Q$7,0)+IF(D24=4,C24*Coeffecients!$R$7,0)+IF(C24&lt;=E24,LN(E24)*Coeffecients!$S$7,0)</f>
        <v>4.3227214343273017</v>
      </c>
      <c r="M24">
        <f t="shared" si="6"/>
        <v>51.134718777156174</v>
      </c>
      <c r="N24">
        <f t="shared" si="0"/>
        <v>35.008022967101716</v>
      </c>
      <c r="O24">
        <f t="shared" si="0"/>
        <v>0.95223720398731582</v>
      </c>
      <c r="P24">
        <f t="shared" si="0"/>
        <v>54.093960146896237</v>
      </c>
      <c r="Q24">
        <f t="shared" si="0"/>
        <v>0.78630944059393093</v>
      </c>
      <c r="R24">
        <f t="shared" si="0"/>
        <v>75.393527890018859</v>
      </c>
      <c r="S24">
        <f t="shared" si="1"/>
        <v>0.23524408435275918</v>
      </c>
      <c r="T24">
        <f t="shared" si="1"/>
        <v>0.1610535953817602</v>
      </c>
      <c r="U24">
        <f t="shared" si="1"/>
        <v>4.3807451081299513E-3</v>
      </c>
      <c r="V24">
        <f t="shared" si="1"/>
        <v>0.24885800544298917</v>
      </c>
      <c r="W24">
        <f t="shared" si="1"/>
        <v>3.617398292079486E-3</v>
      </c>
      <c r="X24">
        <f t="shared" si="1"/>
        <v>0.34684617142228208</v>
      </c>
      <c r="Y24">
        <f t="shared" si="7"/>
        <v>0.70573225305827747</v>
      </c>
      <c r="Z24">
        <f t="shared" si="8"/>
        <v>-0.48316078614528057</v>
      </c>
      <c r="AA24">
        <f t="shared" si="9"/>
        <v>-8.7614902162599026E-3</v>
      </c>
      <c r="AB24">
        <f t="shared" si="10"/>
        <v>-1.7420060381009241</v>
      </c>
      <c r="AC24">
        <f t="shared" si="11"/>
        <v>7.234796584158972E-3</v>
      </c>
      <c r="AD24">
        <f t="shared" si="12"/>
        <v>2.4279231999559747</v>
      </c>
    </row>
    <row r="25" spans="1:30" x14ac:dyDescent="0.25">
      <c r="B25" s="6">
        <v>1500</v>
      </c>
      <c r="C25" s="6">
        <v>75</v>
      </c>
      <c r="D25" s="6">
        <v>1</v>
      </c>
      <c r="E25" s="6">
        <v>10</v>
      </c>
      <c r="F25" s="11">
        <f t="shared" si="5"/>
        <v>0.90696193513594658</v>
      </c>
      <c r="G25">
        <f>Coeffecients!$D$2+B25*Coeffecients!$E$2+C25*Coeffecients!$F$2+IF(D25=2,Coeffecients!$G$2,0)+IF(D25=3,Coeffecients!$H$2,0)+IF(D25=4,Coeffecients!$I$2,0)+LN(E25)*Coeffecients!$J$2+IF(C25&lt;=E25,Coeffecients!$K$2,0)+IF(B25&lt;=120,Coeffecients!$L$2,0)+IF(D25=2,LN(E25)*Coeffecients!$M$2,0)+IF(D25=3,LN(E25)*Coeffecients!$N$2,0)+IF(D25=4,LN(E25)*Coeffecients!$O$2,0)+IF(D25=2,C25*Coeffecients!$P$2,0)+IF(D25=3,C25*Coeffecients!$Q$2,0)+IF(D25=4,C25*Coeffecients!$R$2,0)+IF(C25&lt;=E25,LN(E25)*Coeffecients!$S$2,0)</f>
        <v>3.9344636946272509</v>
      </c>
      <c r="H25">
        <f>Coeffecients!$D$3+B25*Coeffecients!$E$3+C25*Coeffecients!$F$3+IF(D25=2,Coeffecients!$G$3,0)+IF(D25=3,Coeffecients!$H$3,0)+IF(D25=4,Coeffecients!$I$3,0)+LN(E25)*Coeffecients!$J$3+IF(C25&lt;=E25,Coeffecients!$K$3,0)+IF(B25&lt;=120,Coeffecients!$L$3,0)+IF(D25=2,LN(E25)*Coeffecients!$M$3,0)+IF(D25=3,LN(E25)*Coeffecients!$N$3,0)+IF(D25=4,LN(E25)*Coeffecients!$O$3,0)+IF(D25=2,C25*Coeffecients!$P$3,0)+IF(D25=3,C25*Coeffecients!$Q$3,0)+IF(D25=4,C25*Coeffecients!$R$3,0)+IF(C25&lt;=E25,LN(E25)*Coeffecients!$S$3,0)</f>
        <v>3.555577262852252</v>
      </c>
      <c r="I25">
        <f>Coeffecients!$D$4+B25*Coeffecients!$E$4+C25*Coeffecients!$F$4+IF(D25=2,Coeffecients!$G$4,0)+IF(D25=3,Coeffecients!$H$4,0)+IF(D25=4,Coeffecients!$I$4,0)+LN(E25)*Coeffecients!$J$4+IF(C25&lt;=E25,Coeffecients!$K$4,0)+IF(B25&lt;=120,Coeffecients!$L$4,0)+IF(D25=2,LN(E25)*Coeffecients!$M$4,0)+IF(D25=3,LN(E25)*Coeffecients!$N$4,0)+IF(D25=4,LN(E25)*Coeffecients!$O$4,0)+IF(D25=2,C25*Coeffecients!$P$4,0)+IF(D25=3,C25*Coeffecients!$Q$4,0)+IF(D25=4,C25*Coeffecients!$R$4,0)+IF(C25&lt;=E25,LN(E25)*Coeffecients!$S$4,0)</f>
        <v>-4.8941111374706581E-2</v>
      </c>
      <c r="J25">
        <f>Coeffecients!$D$5+B25*Coeffecients!$E$5+C25*Coeffecients!$F$5+IF(D25=2,Coeffecients!$G$5,0)+IF(D25=3,Coeffecients!$H$5,0)+IF(D25=4,Coeffecients!$I$5,0)+LN(E25)*Coeffecients!$J$5+IF(C25&lt;=E25,Coeffecients!$K$5,0)+IF(B25&lt;=120,Coeffecients!$L$5,0)+IF(D25=2,LN(E25)*Coeffecients!$M$5,0)+IF(D25=3,LN(E25)*Coeffecients!$N$5,0)+IF(D25=4,LN(E25)*Coeffecients!$O$5,0)+IF(D25=2,C25*Coeffecients!$P$5,0)+IF(D25=3,C25*Coeffecients!$Q$5,0)+IF(D25=4,C25*Coeffecients!$R$5,0)+IF(C25&lt;=E25,LN(E25)*Coeffecients!$S$5,0)</f>
        <v>3.9907225372335695</v>
      </c>
      <c r="K25">
        <f>Coeffecients!$D$6+B25*Coeffecients!$E$6+C25*Coeffecients!$F$6+IF(D25=2,Coeffecients!$G$6,0)+IF(D25=3,Coeffecients!$H$6,0)+IF(D25=4,Coeffecients!$I$6,0)+LN(E25)*Coeffecients!$J$6+IF(C25&lt;=E25,Coeffecients!$K$6,0)+IF(B25&lt;=120,Coeffecients!$L$6,0)+IF(D25=2,LN(E25)*Coeffecients!$M$6,0)+IF(D25=3,LN(E25)*Coeffecients!$N$6,0)+IF(D25=4,LN(E25)*Coeffecients!$O$6,0)+IF(D25=2,C25*Coeffecients!$P$6,0)+IF(D25=3,C25*Coeffecients!$Q$6,0)+IF(D25=4,C25*Coeffecients!$R$6,0)+IF(C25&lt;=E25,LN(E25)*Coeffecients!$S$6,0)</f>
        <v>-0.24040487370556485</v>
      </c>
      <c r="L25">
        <f>Coeffecients!D$7+B25*Coeffecients!$E$7+C25*Coeffecients!$F$7+IF(D25=2,Coeffecients!$G$7,0)+IF(D25=3,Coeffecients!$H$7,0)+IF(D25=4,Coeffecients!$I$7,0)+LN(E25)*Coeffecients!$J$7+IF(C25&lt;=E25,Coeffecients!$K$7,0)+IF(B25&lt;=120,Coeffecients!$L$7,0)+IF(D25=2,LN(E25)*Coeffecients!$M$7,0)+IF(D25=3,LN(E25)*Coeffecients!$N$7,0)+IF(D25=4,LN(E25)*Coeffecients!$O$7,0)+IF(D25=2,C25*Coeffecients!$P$7,0)+IF(D25=3,C25*Coeffecients!$Q$7,0)+IF(D25=4,C25*Coeffecients!$R$7,0)+IF(C25&lt;=E25,LN(E25)*Coeffecients!$S$7,0)</f>
        <v>4.3227214343273017</v>
      </c>
      <c r="M25">
        <f t="shared" si="6"/>
        <v>51.134718777156174</v>
      </c>
      <c r="N25">
        <f t="shared" si="0"/>
        <v>35.008022967101716</v>
      </c>
      <c r="O25">
        <f t="shared" si="0"/>
        <v>0.95223720398731582</v>
      </c>
      <c r="P25">
        <f t="shared" si="0"/>
        <v>54.093960146896237</v>
      </c>
      <c r="Q25">
        <f t="shared" si="0"/>
        <v>0.78630944059393093</v>
      </c>
      <c r="R25">
        <f t="shared" si="0"/>
        <v>75.393527890018859</v>
      </c>
      <c r="S25">
        <f t="shared" si="1"/>
        <v>0.23524408435275918</v>
      </c>
      <c r="T25">
        <f t="shared" si="1"/>
        <v>0.1610535953817602</v>
      </c>
      <c r="U25">
        <f t="shared" si="1"/>
        <v>4.3807451081299513E-3</v>
      </c>
      <c r="V25">
        <f t="shared" si="1"/>
        <v>0.24885800544298917</v>
      </c>
      <c r="W25">
        <f t="shared" si="1"/>
        <v>3.617398292079486E-3</v>
      </c>
      <c r="X25">
        <f t="shared" si="1"/>
        <v>0.34684617142228208</v>
      </c>
      <c r="Y25">
        <f t="shared" si="7"/>
        <v>0.70573225305827747</v>
      </c>
      <c r="Z25">
        <f t="shared" si="8"/>
        <v>-0.48316078614528057</v>
      </c>
      <c r="AA25">
        <f t="shared" si="9"/>
        <v>-8.7614902162599026E-3</v>
      </c>
      <c r="AB25">
        <f t="shared" si="10"/>
        <v>-1.7420060381009241</v>
      </c>
      <c r="AC25">
        <f t="shared" si="11"/>
        <v>7.234796584158972E-3</v>
      </c>
      <c r="AD25">
        <f t="shared" si="12"/>
        <v>2.4279231999559747</v>
      </c>
    </row>
    <row r="26" spans="1:30" x14ac:dyDescent="0.25">
      <c r="B26" s="6">
        <v>1500</v>
      </c>
      <c r="C26" s="6">
        <v>75</v>
      </c>
      <c r="D26" s="6">
        <v>1</v>
      </c>
      <c r="E26" s="6">
        <v>10</v>
      </c>
      <c r="F26" s="11">
        <f t="shared" si="5"/>
        <v>0.90696193513594658</v>
      </c>
      <c r="G26">
        <f>Coeffecients!$D$2+B26*Coeffecients!$E$2+C26*Coeffecients!$F$2+IF(D26=2,Coeffecients!$G$2,0)+IF(D26=3,Coeffecients!$H$2,0)+IF(D26=4,Coeffecients!$I$2,0)+LN(E26)*Coeffecients!$J$2+IF(C26&lt;=E26,Coeffecients!$K$2,0)+IF(B26&lt;=120,Coeffecients!$L$2,0)+IF(D26=2,LN(E26)*Coeffecients!$M$2,0)+IF(D26=3,LN(E26)*Coeffecients!$N$2,0)+IF(D26=4,LN(E26)*Coeffecients!$O$2,0)+IF(D26=2,C26*Coeffecients!$P$2,0)+IF(D26=3,C26*Coeffecients!$Q$2,0)+IF(D26=4,C26*Coeffecients!$R$2,0)+IF(C26&lt;=E26,LN(E26)*Coeffecients!$S$2,0)</f>
        <v>3.9344636946272509</v>
      </c>
      <c r="H26">
        <f>Coeffecients!$D$3+B26*Coeffecients!$E$3+C26*Coeffecients!$F$3+IF(D26=2,Coeffecients!$G$3,0)+IF(D26=3,Coeffecients!$H$3,0)+IF(D26=4,Coeffecients!$I$3,0)+LN(E26)*Coeffecients!$J$3+IF(C26&lt;=E26,Coeffecients!$K$3,0)+IF(B26&lt;=120,Coeffecients!$L$3,0)+IF(D26=2,LN(E26)*Coeffecients!$M$3,0)+IF(D26=3,LN(E26)*Coeffecients!$N$3,0)+IF(D26=4,LN(E26)*Coeffecients!$O$3,0)+IF(D26=2,C26*Coeffecients!$P$3,0)+IF(D26=3,C26*Coeffecients!$Q$3,0)+IF(D26=4,C26*Coeffecients!$R$3,0)+IF(C26&lt;=E26,LN(E26)*Coeffecients!$S$3,0)</f>
        <v>3.555577262852252</v>
      </c>
      <c r="I26">
        <f>Coeffecients!$D$4+B26*Coeffecients!$E$4+C26*Coeffecients!$F$4+IF(D26=2,Coeffecients!$G$4,0)+IF(D26=3,Coeffecients!$H$4,0)+IF(D26=4,Coeffecients!$I$4,0)+LN(E26)*Coeffecients!$J$4+IF(C26&lt;=E26,Coeffecients!$K$4,0)+IF(B26&lt;=120,Coeffecients!$L$4,0)+IF(D26=2,LN(E26)*Coeffecients!$M$4,0)+IF(D26=3,LN(E26)*Coeffecients!$N$4,0)+IF(D26=4,LN(E26)*Coeffecients!$O$4,0)+IF(D26=2,C26*Coeffecients!$P$4,0)+IF(D26=3,C26*Coeffecients!$Q$4,0)+IF(D26=4,C26*Coeffecients!$R$4,0)+IF(C26&lt;=E26,LN(E26)*Coeffecients!$S$4,0)</f>
        <v>-4.8941111374706581E-2</v>
      </c>
      <c r="J26">
        <f>Coeffecients!$D$5+B26*Coeffecients!$E$5+C26*Coeffecients!$F$5+IF(D26=2,Coeffecients!$G$5,0)+IF(D26=3,Coeffecients!$H$5,0)+IF(D26=4,Coeffecients!$I$5,0)+LN(E26)*Coeffecients!$J$5+IF(C26&lt;=E26,Coeffecients!$K$5,0)+IF(B26&lt;=120,Coeffecients!$L$5,0)+IF(D26=2,LN(E26)*Coeffecients!$M$5,0)+IF(D26=3,LN(E26)*Coeffecients!$N$5,0)+IF(D26=4,LN(E26)*Coeffecients!$O$5,0)+IF(D26=2,C26*Coeffecients!$P$5,0)+IF(D26=3,C26*Coeffecients!$Q$5,0)+IF(D26=4,C26*Coeffecients!$R$5,0)+IF(C26&lt;=E26,LN(E26)*Coeffecients!$S$5,0)</f>
        <v>3.9907225372335695</v>
      </c>
      <c r="K26">
        <f>Coeffecients!$D$6+B26*Coeffecients!$E$6+C26*Coeffecients!$F$6+IF(D26=2,Coeffecients!$G$6,0)+IF(D26=3,Coeffecients!$H$6,0)+IF(D26=4,Coeffecients!$I$6,0)+LN(E26)*Coeffecients!$J$6+IF(C26&lt;=E26,Coeffecients!$K$6,0)+IF(B26&lt;=120,Coeffecients!$L$6,0)+IF(D26=2,LN(E26)*Coeffecients!$M$6,0)+IF(D26=3,LN(E26)*Coeffecients!$N$6,0)+IF(D26=4,LN(E26)*Coeffecients!$O$6,0)+IF(D26=2,C26*Coeffecients!$P$6,0)+IF(D26=3,C26*Coeffecients!$Q$6,0)+IF(D26=4,C26*Coeffecients!$R$6,0)+IF(C26&lt;=E26,LN(E26)*Coeffecients!$S$6,0)</f>
        <v>-0.24040487370556485</v>
      </c>
      <c r="L26">
        <f>Coeffecients!D$7+B26*Coeffecients!$E$7+C26*Coeffecients!$F$7+IF(D26=2,Coeffecients!$G$7,0)+IF(D26=3,Coeffecients!$H$7,0)+IF(D26=4,Coeffecients!$I$7,0)+LN(E26)*Coeffecients!$J$7+IF(C26&lt;=E26,Coeffecients!$K$7,0)+IF(B26&lt;=120,Coeffecients!$L$7,0)+IF(D26=2,LN(E26)*Coeffecients!$M$7,0)+IF(D26=3,LN(E26)*Coeffecients!$N$7,0)+IF(D26=4,LN(E26)*Coeffecients!$O$7,0)+IF(D26=2,C26*Coeffecients!$P$7,0)+IF(D26=3,C26*Coeffecients!$Q$7,0)+IF(D26=4,C26*Coeffecients!$R$7,0)+IF(C26&lt;=E26,LN(E26)*Coeffecients!$S$7,0)</f>
        <v>4.3227214343273017</v>
      </c>
      <c r="M26">
        <f t="shared" si="6"/>
        <v>51.134718777156174</v>
      </c>
      <c r="N26">
        <f t="shared" si="0"/>
        <v>35.008022967101716</v>
      </c>
      <c r="O26">
        <f t="shared" si="0"/>
        <v>0.95223720398731582</v>
      </c>
      <c r="P26">
        <f t="shared" si="0"/>
        <v>54.093960146896237</v>
      </c>
      <c r="Q26">
        <f t="shared" si="0"/>
        <v>0.78630944059393093</v>
      </c>
      <c r="R26">
        <f t="shared" si="0"/>
        <v>75.393527890018859</v>
      </c>
      <c r="S26">
        <f t="shared" si="1"/>
        <v>0.23524408435275918</v>
      </c>
      <c r="T26">
        <f t="shared" si="1"/>
        <v>0.1610535953817602</v>
      </c>
      <c r="U26">
        <f t="shared" si="1"/>
        <v>4.3807451081299513E-3</v>
      </c>
      <c r="V26">
        <f t="shared" si="1"/>
        <v>0.24885800544298917</v>
      </c>
      <c r="W26">
        <f t="shared" si="1"/>
        <v>3.617398292079486E-3</v>
      </c>
      <c r="X26">
        <f t="shared" si="1"/>
        <v>0.34684617142228208</v>
      </c>
      <c r="Y26">
        <f t="shared" si="7"/>
        <v>0.70573225305827747</v>
      </c>
      <c r="Z26">
        <f t="shared" si="8"/>
        <v>-0.48316078614528057</v>
      </c>
      <c r="AA26">
        <f t="shared" si="9"/>
        <v>-8.7614902162599026E-3</v>
      </c>
      <c r="AB26">
        <f t="shared" si="10"/>
        <v>-1.7420060381009241</v>
      </c>
      <c r="AC26">
        <f t="shared" si="11"/>
        <v>7.234796584158972E-3</v>
      </c>
      <c r="AD26">
        <f t="shared" si="12"/>
        <v>2.4279231999559747</v>
      </c>
    </row>
    <row r="27" spans="1:30" x14ac:dyDescent="0.25">
      <c r="B27" s="6">
        <v>1500</v>
      </c>
      <c r="C27" s="6">
        <v>75</v>
      </c>
      <c r="D27" s="6">
        <v>1</v>
      </c>
      <c r="E27" s="6">
        <v>10</v>
      </c>
      <c r="F27" s="11">
        <f t="shared" si="5"/>
        <v>0.90696193513594658</v>
      </c>
      <c r="G27">
        <f>Coeffecients!$D$2+B27*Coeffecients!$E$2+C27*Coeffecients!$F$2+IF(D27=2,Coeffecients!$G$2,0)+IF(D27=3,Coeffecients!$H$2,0)+IF(D27=4,Coeffecients!$I$2,0)+LN(E27)*Coeffecients!$J$2+IF(C27&lt;=E27,Coeffecients!$K$2,0)+IF(B27&lt;=120,Coeffecients!$L$2,0)+IF(D27=2,LN(E27)*Coeffecients!$M$2,0)+IF(D27=3,LN(E27)*Coeffecients!$N$2,0)+IF(D27=4,LN(E27)*Coeffecients!$O$2,0)+IF(D27=2,C27*Coeffecients!$P$2,0)+IF(D27=3,C27*Coeffecients!$Q$2,0)+IF(D27=4,C27*Coeffecients!$R$2,0)+IF(C27&lt;=E27,LN(E27)*Coeffecients!$S$2,0)</f>
        <v>3.9344636946272509</v>
      </c>
      <c r="H27">
        <f>Coeffecients!$D$3+B27*Coeffecients!$E$3+C27*Coeffecients!$F$3+IF(D27=2,Coeffecients!$G$3,0)+IF(D27=3,Coeffecients!$H$3,0)+IF(D27=4,Coeffecients!$I$3,0)+LN(E27)*Coeffecients!$J$3+IF(C27&lt;=E27,Coeffecients!$K$3,0)+IF(B27&lt;=120,Coeffecients!$L$3,0)+IF(D27=2,LN(E27)*Coeffecients!$M$3,0)+IF(D27=3,LN(E27)*Coeffecients!$N$3,0)+IF(D27=4,LN(E27)*Coeffecients!$O$3,0)+IF(D27=2,C27*Coeffecients!$P$3,0)+IF(D27=3,C27*Coeffecients!$Q$3,0)+IF(D27=4,C27*Coeffecients!$R$3,0)+IF(C27&lt;=E27,LN(E27)*Coeffecients!$S$3,0)</f>
        <v>3.555577262852252</v>
      </c>
      <c r="I27">
        <f>Coeffecients!$D$4+B27*Coeffecients!$E$4+C27*Coeffecients!$F$4+IF(D27=2,Coeffecients!$G$4,0)+IF(D27=3,Coeffecients!$H$4,0)+IF(D27=4,Coeffecients!$I$4,0)+LN(E27)*Coeffecients!$J$4+IF(C27&lt;=E27,Coeffecients!$K$4,0)+IF(B27&lt;=120,Coeffecients!$L$4,0)+IF(D27=2,LN(E27)*Coeffecients!$M$4,0)+IF(D27=3,LN(E27)*Coeffecients!$N$4,0)+IF(D27=4,LN(E27)*Coeffecients!$O$4,0)+IF(D27=2,C27*Coeffecients!$P$4,0)+IF(D27=3,C27*Coeffecients!$Q$4,0)+IF(D27=4,C27*Coeffecients!$R$4,0)+IF(C27&lt;=E27,LN(E27)*Coeffecients!$S$4,0)</f>
        <v>-4.8941111374706581E-2</v>
      </c>
      <c r="J27">
        <f>Coeffecients!$D$5+B27*Coeffecients!$E$5+C27*Coeffecients!$F$5+IF(D27=2,Coeffecients!$G$5,0)+IF(D27=3,Coeffecients!$H$5,0)+IF(D27=4,Coeffecients!$I$5,0)+LN(E27)*Coeffecients!$J$5+IF(C27&lt;=E27,Coeffecients!$K$5,0)+IF(B27&lt;=120,Coeffecients!$L$5,0)+IF(D27=2,LN(E27)*Coeffecients!$M$5,0)+IF(D27=3,LN(E27)*Coeffecients!$N$5,0)+IF(D27=4,LN(E27)*Coeffecients!$O$5,0)+IF(D27=2,C27*Coeffecients!$P$5,0)+IF(D27=3,C27*Coeffecients!$Q$5,0)+IF(D27=4,C27*Coeffecients!$R$5,0)+IF(C27&lt;=E27,LN(E27)*Coeffecients!$S$5,0)</f>
        <v>3.9907225372335695</v>
      </c>
      <c r="K27">
        <f>Coeffecients!$D$6+B27*Coeffecients!$E$6+C27*Coeffecients!$F$6+IF(D27=2,Coeffecients!$G$6,0)+IF(D27=3,Coeffecients!$H$6,0)+IF(D27=4,Coeffecients!$I$6,0)+LN(E27)*Coeffecients!$J$6+IF(C27&lt;=E27,Coeffecients!$K$6,0)+IF(B27&lt;=120,Coeffecients!$L$6,0)+IF(D27=2,LN(E27)*Coeffecients!$M$6,0)+IF(D27=3,LN(E27)*Coeffecients!$N$6,0)+IF(D27=4,LN(E27)*Coeffecients!$O$6,0)+IF(D27=2,C27*Coeffecients!$P$6,0)+IF(D27=3,C27*Coeffecients!$Q$6,0)+IF(D27=4,C27*Coeffecients!$R$6,0)+IF(C27&lt;=E27,LN(E27)*Coeffecients!$S$6,0)</f>
        <v>-0.24040487370556485</v>
      </c>
      <c r="L27">
        <f>Coeffecients!D$7+B27*Coeffecients!$E$7+C27*Coeffecients!$F$7+IF(D27=2,Coeffecients!$G$7,0)+IF(D27=3,Coeffecients!$H$7,0)+IF(D27=4,Coeffecients!$I$7,0)+LN(E27)*Coeffecients!$J$7+IF(C27&lt;=E27,Coeffecients!$K$7,0)+IF(B27&lt;=120,Coeffecients!$L$7,0)+IF(D27=2,LN(E27)*Coeffecients!$M$7,0)+IF(D27=3,LN(E27)*Coeffecients!$N$7,0)+IF(D27=4,LN(E27)*Coeffecients!$O$7,0)+IF(D27=2,C27*Coeffecients!$P$7,0)+IF(D27=3,C27*Coeffecients!$Q$7,0)+IF(D27=4,C27*Coeffecients!$R$7,0)+IF(C27&lt;=E27,LN(E27)*Coeffecients!$S$7,0)</f>
        <v>4.3227214343273017</v>
      </c>
      <c r="M27">
        <f t="shared" si="6"/>
        <v>51.134718777156174</v>
      </c>
      <c r="N27">
        <f t="shared" si="0"/>
        <v>35.008022967101716</v>
      </c>
      <c r="O27">
        <f t="shared" si="0"/>
        <v>0.95223720398731582</v>
      </c>
      <c r="P27">
        <f t="shared" si="0"/>
        <v>54.093960146896237</v>
      </c>
      <c r="Q27">
        <f t="shared" si="0"/>
        <v>0.78630944059393093</v>
      </c>
      <c r="R27">
        <f t="shared" si="0"/>
        <v>75.393527890018859</v>
      </c>
      <c r="S27">
        <f t="shared" si="1"/>
        <v>0.23524408435275918</v>
      </c>
      <c r="T27">
        <f t="shared" si="1"/>
        <v>0.1610535953817602</v>
      </c>
      <c r="U27">
        <f t="shared" si="1"/>
        <v>4.3807451081299513E-3</v>
      </c>
      <c r="V27">
        <f t="shared" si="1"/>
        <v>0.24885800544298917</v>
      </c>
      <c r="W27">
        <f t="shared" si="1"/>
        <v>3.617398292079486E-3</v>
      </c>
      <c r="X27">
        <f t="shared" si="1"/>
        <v>0.34684617142228208</v>
      </c>
      <c r="Y27">
        <f t="shared" si="7"/>
        <v>0.70573225305827747</v>
      </c>
      <c r="Z27">
        <f t="shared" si="8"/>
        <v>-0.48316078614528057</v>
      </c>
      <c r="AA27">
        <f t="shared" si="9"/>
        <v>-8.7614902162599026E-3</v>
      </c>
      <c r="AB27">
        <f t="shared" si="10"/>
        <v>-1.7420060381009241</v>
      </c>
      <c r="AC27">
        <f t="shared" si="11"/>
        <v>7.234796584158972E-3</v>
      </c>
      <c r="AD27">
        <f t="shared" si="12"/>
        <v>2.4279231999559747</v>
      </c>
    </row>
    <row r="28" spans="1:30" x14ac:dyDescent="0.25">
      <c r="B28" s="6">
        <v>1500</v>
      </c>
      <c r="C28" s="6">
        <v>75</v>
      </c>
      <c r="D28" s="6">
        <v>1</v>
      </c>
      <c r="E28" s="6">
        <v>10</v>
      </c>
      <c r="F28" s="11">
        <f t="shared" si="5"/>
        <v>0.90696193513594658</v>
      </c>
      <c r="G28">
        <f>Coeffecients!$D$2+B28*Coeffecients!$E$2+C28*Coeffecients!$F$2+IF(D28=2,Coeffecients!$G$2,0)+IF(D28=3,Coeffecients!$H$2,0)+IF(D28=4,Coeffecients!$I$2,0)+LN(E28)*Coeffecients!$J$2+IF(C28&lt;=E28,Coeffecients!$K$2,0)+IF(B28&lt;=120,Coeffecients!$L$2,0)+IF(D28=2,LN(E28)*Coeffecients!$M$2,0)+IF(D28=3,LN(E28)*Coeffecients!$N$2,0)+IF(D28=4,LN(E28)*Coeffecients!$O$2,0)+IF(D28=2,C28*Coeffecients!$P$2,0)+IF(D28=3,C28*Coeffecients!$Q$2,0)+IF(D28=4,C28*Coeffecients!$R$2,0)+IF(C28&lt;=E28,LN(E28)*Coeffecients!$S$2,0)</f>
        <v>3.9344636946272509</v>
      </c>
      <c r="H28">
        <f>Coeffecients!$D$3+B28*Coeffecients!$E$3+C28*Coeffecients!$F$3+IF(D28=2,Coeffecients!$G$3,0)+IF(D28=3,Coeffecients!$H$3,0)+IF(D28=4,Coeffecients!$I$3,0)+LN(E28)*Coeffecients!$J$3+IF(C28&lt;=E28,Coeffecients!$K$3,0)+IF(B28&lt;=120,Coeffecients!$L$3,0)+IF(D28=2,LN(E28)*Coeffecients!$M$3,0)+IF(D28=3,LN(E28)*Coeffecients!$N$3,0)+IF(D28=4,LN(E28)*Coeffecients!$O$3,0)+IF(D28=2,C28*Coeffecients!$P$3,0)+IF(D28=3,C28*Coeffecients!$Q$3,0)+IF(D28=4,C28*Coeffecients!$R$3,0)+IF(C28&lt;=E28,LN(E28)*Coeffecients!$S$3,0)</f>
        <v>3.555577262852252</v>
      </c>
      <c r="I28">
        <f>Coeffecients!$D$4+B28*Coeffecients!$E$4+C28*Coeffecients!$F$4+IF(D28=2,Coeffecients!$G$4,0)+IF(D28=3,Coeffecients!$H$4,0)+IF(D28=4,Coeffecients!$I$4,0)+LN(E28)*Coeffecients!$J$4+IF(C28&lt;=E28,Coeffecients!$K$4,0)+IF(B28&lt;=120,Coeffecients!$L$4,0)+IF(D28=2,LN(E28)*Coeffecients!$M$4,0)+IF(D28=3,LN(E28)*Coeffecients!$N$4,0)+IF(D28=4,LN(E28)*Coeffecients!$O$4,0)+IF(D28=2,C28*Coeffecients!$P$4,0)+IF(D28=3,C28*Coeffecients!$Q$4,0)+IF(D28=4,C28*Coeffecients!$R$4,0)+IF(C28&lt;=E28,LN(E28)*Coeffecients!$S$4,0)</f>
        <v>-4.8941111374706581E-2</v>
      </c>
      <c r="J28">
        <f>Coeffecients!$D$5+B28*Coeffecients!$E$5+C28*Coeffecients!$F$5+IF(D28=2,Coeffecients!$G$5,0)+IF(D28=3,Coeffecients!$H$5,0)+IF(D28=4,Coeffecients!$I$5,0)+LN(E28)*Coeffecients!$J$5+IF(C28&lt;=E28,Coeffecients!$K$5,0)+IF(B28&lt;=120,Coeffecients!$L$5,0)+IF(D28=2,LN(E28)*Coeffecients!$M$5,0)+IF(D28=3,LN(E28)*Coeffecients!$N$5,0)+IF(D28=4,LN(E28)*Coeffecients!$O$5,0)+IF(D28=2,C28*Coeffecients!$P$5,0)+IF(D28=3,C28*Coeffecients!$Q$5,0)+IF(D28=4,C28*Coeffecients!$R$5,0)+IF(C28&lt;=E28,LN(E28)*Coeffecients!$S$5,0)</f>
        <v>3.9907225372335695</v>
      </c>
      <c r="K28">
        <f>Coeffecients!$D$6+B28*Coeffecients!$E$6+C28*Coeffecients!$F$6+IF(D28=2,Coeffecients!$G$6,0)+IF(D28=3,Coeffecients!$H$6,0)+IF(D28=4,Coeffecients!$I$6,0)+LN(E28)*Coeffecients!$J$6+IF(C28&lt;=E28,Coeffecients!$K$6,0)+IF(B28&lt;=120,Coeffecients!$L$6,0)+IF(D28=2,LN(E28)*Coeffecients!$M$6,0)+IF(D28=3,LN(E28)*Coeffecients!$N$6,0)+IF(D28=4,LN(E28)*Coeffecients!$O$6,0)+IF(D28=2,C28*Coeffecients!$P$6,0)+IF(D28=3,C28*Coeffecients!$Q$6,0)+IF(D28=4,C28*Coeffecients!$R$6,0)+IF(C28&lt;=E28,LN(E28)*Coeffecients!$S$6,0)</f>
        <v>-0.24040487370556485</v>
      </c>
      <c r="L28">
        <f>Coeffecients!D$7+B28*Coeffecients!$E$7+C28*Coeffecients!$F$7+IF(D28=2,Coeffecients!$G$7,0)+IF(D28=3,Coeffecients!$H$7,0)+IF(D28=4,Coeffecients!$I$7,0)+LN(E28)*Coeffecients!$J$7+IF(C28&lt;=E28,Coeffecients!$K$7,0)+IF(B28&lt;=120,Coeffecients!$L$7,0)+IF(D28=2,LN(E28)*Coeffecients!$M$7,0)+IF(D28=3,LN(E28)*Coeffecients!$N$7,0)+IF(D28=4,LN(E28)*Coeffecients!$O$7,0)+IF(D28=2,C28*Coeffecients!$P$7,0)+IF(D28=3,C28*Coeffecients!$Q$7,0)+IF(D28=4,C28*Coeffecients!$R$7,0)+IF(C28&lt;=E28,LN(E28)*Coeffecients!$S$7,0)</f>
        <v>4.3227214343273017</v>
      </c>
      <c r="M28">
        <f t="shared" si="6"/>
        <v>51.134718777156174</v>
      </c>
      <c r="N28">
        <f t="shared" si="6"/>
        <v>35.008022967101716</v>
      </c>
      <c r="O28">
        <f t="shared" si="6"/>
        <v>0.95223720398731582</v>
      </c>
      <c r="P28">
        <f t="shared" si="6"/>
        <v>54.093960146896237</v>
      </c>
      <c r="Q28">
        <f t="shared" si="6"/>
        <v>0.78630944059393093</v>
      </c>
      <c r="R28">
        <f t="shared" si="6"/>
        <v>75.393527890018859</v>
      </c>
      <c r="S28">
        <f t="shared" ref="S28:X70" si="13">M28/SUM($M28:$R28)</f>
        <v>0.23524408435275918</v>
      </c>
      <c r="T28">
        <f t="shared" si="13"/>
        <v>0.1610535953817602</v>
      </c>
      <c r="U28">
        <f t="shared" si="13"/>
        <v>4.3807451081299513E-3</v>
      </c>
      <c r="V28">
        <f t="shared" si="13"/>
        <v>0.24885800544298917</v>
      </c>
      <c r="W28">
        <f t="shared" si="13"/>
        <v>3.617398292079486E-3</v>
      </c>
      <c r="X28">
        <f t="shared" si="13"/>
        <v>0.34684617142228208</v>
      </c>
      <c r="Y28">
        <f t="shared" si="7"/>
        <v>0.70573225305827747</v>
      </c>
      <c r="Z28">
        <f t="shared" si="8"/>
        <v>-0.48316078614528057</v>
      </c>
      <c r="AA28">
        <f t="shared" si="9"/>
        <v>-8.7614902162599026E-3</v>
      </c>
      <c r="AB28">
        <f t="shared" si="10"/>
        <v>-1.7420060381009241</v>
      </c>
      <c r="AC28">
        <f t="shared" si="11"/>
        <v>7.234796584158972E-3</v>
      </c>
      <c r="AD28">
        <f t="shared" si="12"/>
        <v>2.4279231999559747</v>
      </c>
    </row>
    <row r="29" spans="1:30" x14ac:dyDescent="0.25">
      <c r="B29" s="6">
        <v>1500</v>
      </c>
      <c r="C29" s="6">
        <v>75</v>
      </c>
      <c r="D29" s="6">
        <v>1</v>
      </c>
      <c r="E29" s="6">
        <v>10</v>
      </c>
      <c r="F29" s="11">
        <f t="shared" si="5"/>
        <v>0.90696193513594658</v>
      </c>
      <c r="G29">
        <f>Coeffecients!$D$2+B29*Coeffecients!$E$2+C29*Coeffecients!$F$2+IF(D29=2,Coeffecients!$G$2,0)+IF(D29=3,Coeffecients!$H$2,0)+IF(D29=4,Coeffecients!$I$2,0)+LN(E29)*Coeffecients!$J$2+IF(C29&lt;=E29,Coeffecients!$K$2,0)+IF(B29&lt;=120,Coeffecients!$L$2,0)+IF(D29=2,LN(E29)*Coeffecients!$M$2,0)+IF(D29=3,LN(E29)*Coeffecients!$N$2,0)+IF(D29=4,LN(E29)*Coeffecients!$O$2,0)+IF(D29=2,C29*Coeffecients!$P$2,0)+IF(D29=3,C29*Coeffecients!$Q$2,0)+IF(D29=4,C29*Coeffecients!$R$2,0)+IF(C29&lt;=E29,LN(E29)*Coeffecients!$S$2,0)</f>
        <v>3.9344636946272509</v>
      </c>
      <c r="H29">
        <f>Coeffecients!$D$3+B29*Coeffecients!$E$3+C29*Coeffecients!$F$3+IF(D29=2,Coeffecients!$G$3,0)+IF(D29=3,Coeffecients!$H$3,0)+IF(D29=4,Coeffecients!$I$3,0)+LN(E29)*Coeffecients!$J$3+IF(C29&lt;=E29,Coeffecients!$K$3,0)+IF(B29&lt;=120,Coeffecients!$L$3,0)+IF(D29=2,LN(E29)*Coeffecients!$M$3,0)+IF(D29=3,LN(E29)*Coeffecients!$N$3,0)+IF(D29=4,LN(E29)*Coeffecients!$O$3,0)+IF(D29=2,C29*Coeffecients!$P$3,0)+IF(D29=3,C29*Coeffecients!$Q$3,0)+IF(D29=4,C29*Coeffecients!$R$3,0)+IF(C29&lt;=E29,LN(E29)*Coeffecients!$S$3,0)</f>
        <v>3.555577262852252</v>
      </c>
      <c r="I29">
        <f>Coeffecients!$D$4+B29*Coeffecients!$E$4+C29*Coeffecients!$F$4+IF(D29=2,Coeffecients!$G$4,0)+IF(D29=3,Coeffecients!$H$4,0)+IF(D29=4,Coeffecients!$I$4,0)+LN(E29)*Coeffecients!$J$4+IF(C29&lt;=E29,Coeffecients!$K$4,0)+IF(B29&lt;=120,Coeffecients!$L$4,0)+IF(D29=2,LN(E29)*Coeffecients!$M$4,0)+IF(D29=3,LN(E29)*Coeffecients!$N$4,0)+IF(D29=4,LN(E29)*Coeffecients!$O$4,0)+IF(D29=2,C29*Coeffecients!$P$4,0)+IF(D29=3,C29*Coeffecients!$Q$4,0)+IF(D29=4,C29*Coeffecients!$R$4,0)+IF(C29&lt;=E29,LN(E29)*Coeffecients!$S$4,0)</f>
        <v>-4.8941111374706581E-2</v>
      </c>
      <c r="J29">
        <f>Coeffecients!$D$5+B29*Coeffecients!$E$5+C29*Coeffecients!$F$5+IF(D29=2,Coeffecients!$G$5,0)+IF(D29=3,Coeffecients!$H$5,0)+IF(D29=4,Coeffecients!$I$5,0)+LN(E29)*Coeffecients!$J$5+IF(C29&lt;=E29,Coeffecients!$K$5,0)+IF(B29&lt;=120,Coeffecients!$L$5,0)+IF(D29=2,LN(E29)*Coeffecients!$M$5,0)+IF(D29=3,LN(E29)*Coeffecients!$N$5,0)+IF(D29=4,LN(E29)*Coeffecients!$O$5,0)+IF(D29=2,C29*Coeffecients!$P$5,0)+IF(D29=3,C29*Coeffecients!$Q$5,0)+IF(D29=4,C29*Coeffecients!$R$5,0)+IF(C29&lt;=E29,LN(E29)*Coeffecients!$S$5,0)</f>
        <v>3.9907225372335695</v>
      </c>
      <c r="K29">
        <f>Coeffecients!$D$6+B29*Coeffecients!$E$6+C29*Coeffecients!$F$6+IF(D29=2,Coeffecients!$G$6,0)+IF(D29=3,Coeffecients!$H$6,0)+IF(D29=4,Coeffecients!$I$6,0)+LN(E29)*Coeffecients!$J$6+IF(C29&lt;=E29,Coeffecients!$K$6,0)+IF(B29&lt;=120,Coeffecients!$L$6,0)+IF(D29=2,LN(E29)*Coeffecients!$M$6,0)+IF(D29=3,LN(E29)*Coeffecients!$N$6,0)+IF(D29=4,LN(E29)*Coeffecients!$O$6,0)+IF(D29=2,C29*Coeffecients!$P$6,0)+IF(D29=3,C29*Coeffecients!$Q$6,0)+IF(D29=4,C29*Coeffecients!$R$6,0)+IF(C29&lt;=E29,LN(E29)*Coeffecients!$S$6,0)</f>
        <v>-0.24040487370556485</v>
      </c>
      <c r="L29">
        <f>Coeffecients!D$7+B29*Coeffecients!$E$7+C29*Coeffecients!$F$7+IF(D29=2,Coeffecients!$G$7,0)+IF(D29=3,Coeffecients!$H$7,0)+IF(D29=4,Coeffecients!$I$7,0)+LN(E29)*Coeffecients!$J$7+IF(C29&lt;=E29,Coeffecients!$K$7,0)+IF(B29&lt;=120,Coeffecients!$L$7,0)+IF(D29=2,LN(E29)*Coeffecients!$M$7,0)+IF(D29=3,LN(E29)*Coeffecients!$N$7,0)+IF(D29=4,LN(E29)*Coeffecients!$O$7,0)+IF(D29=2,C29*Coeffecients!$P$7,0)+IF(D29=3,C29*Coeffecients!$Q$7,0)+IF(D29=4,C29*Coeffecients!$R$7,0)+IF(C29&lt;=E29,LN(E29)*Coeffecients!$S$7,0)</f>
        <v>4.3227214343273017</v>
      </c>
      <c r="M29">
        <f t="shared" si="6"/>
        <v>51.134718777156174</v>
      </c>
      <c r="N29">
        <f t="shared" si="6"/>
        <v>35.008022967101716</v>
      </c>
      <c r="O29">
        <f t="shared" si="6"/>
        <v>0.95223720398731582</v>
      </c>
      <c r="P29">
        <f t="shared" si="6"/>
        <v>54.093960146896237</v>
      </c>
      <c r="Q29">
        <f t="shared" si="6"/>
        <v>0.78630944059393093</v>
      </c>
      <c r="R29">
        <f t="shared" si="6"/>
        <v>75.393527890018859</v>
      </c>
      <c r="S29">
        <f t="shared" si="13"/>
        <v>0.23524408435275918</v>
      </c>
      <c r="T29">
        <f t="shared" si="13"/>
        <v>0.1610535953817602</v>
      </c>
      <c r="U29">
        <f t="shared" si="13"/>
        <v>4.3807451081299513E-3</v>
      </c>
      <c r="V29">
        <f t="shared" si="13"/>
        <v>0.24885800544298917</v>
      </c>
      <c r="W29">
        <f t="shared" si="13"/>
        <v>3.617398292079486E-3</v>
      </c>
      <c r="X29">
        <f t="shared" si="13"/>
        <v>0.34684617142228208</v>
      </c>
      <c r="Y29">
        <f t="shared" si="7"/>
        <v>0.70573225305827747</v>
      </c>
      <c r="Z29">
        <f t="shared" si="8"/>
        <v>-0.48316078614528057</v>
      </c>
      <c r="AA29">
        <f t="shared" si="9"/>
        <v>-8.7614902162599026E-3</v>
      </c>
      <c r="AB29">
        <f t="shared" si="10"/>
        <v>-1.7420060381009241</v>
      </c>
      <c r="AC29">
        <f t="shared" si="11"/>
        <v>7.234796584158972E-3</v>
      </c>
      <c r="AD29">
        <f t="shared" si="12"/>
        <v>2.4279231999559747</v>
      </c>
    </row>
    <row r="30" spans="1:30" x14ac:dyDescent="0.25">
      <c r="B30" s="6">
        <v>1500</v>
      </c>
      <c r="C30" s="6">
        <v>75</v>
      </c>
      <c r="D30" s="6">
        <v>1</v>
      </c>
      <c r="E30" s="6">
        <v>10</v>
      </c>
      <c r="F30" s="11">
        <f t="shared" si="5"/>
        <v>0.90696193513594658</v>
      </c>
      <c r="G30">
        <f>Coeffecients!$D$2+B30*Coeffecients!$E$2+C30*Coeffecients!$F$2+IF(D30=2,Coeffecients!$G$2,0)+IF(D30=3,Coeffecients!$H$2,0)+IF(D30=4,Coeffecients!$I$2,0)+LN(E30)*Coeffecients!$J$2+IF(C30&lt;=E30,Coeffecients!$K$2,0)+IF(B30&lt;=120,Coeffecients!$L$2,0)+IF(D30=2,LN(E30)*Coeffecients!$M$2,0)+IF(D30=3,LN(E30)*Coeffecients!$N$2,0)+IF(D30=4,LN(E30)*Coeffecients!$O$2,0)+IF(D30=2,C30*Coeffecients!$P$2,0)+IF(D30=3,C30*Coeffecients!$Q$2,0)+IF(D30=4,C30*Coeffecients!$R$2,0)+IF(C30&lt;=E30,LN(E30)*Coeffecients!$S$2,0)</f>
        <v>3.9344636946272509</v>
      </c>
      <c r="H30">
        <f>Coeffecients!$D$3+B30*Coeffecients!$E$3+C30*Coeffecients!$F$3+IF(D30=2,Coeffecients!$G$3,0)+IF(D30=3,Coeffecients!$H$3,0)+IF(D30=4,Coeffecients!$I$3,0)+LN(E30)*Coeffecients!$J$3+IF(C30&lt;=E30,Coeffecients!$K$3,0)+IF(B30&lt;=120,Coeffecients!$L$3,0)+IF(D30=2,LN(E30)*Coeffecients!$M$3,0)+IF(D30=3,LN(E30)*Coeffecients!$N$3,0)+IF(D30=4,LN(E30)*Coeffecients!$O$3,0)+IF(D30=2,C30*Coeffecients!$P$3,0)+IF(D30=3,C30*Coeffecients!$Q$3,0)+IF(D30=4,C30*Coeffecients!$R$3,0)+IF(C30&lt;=E30,LN(E30)*Coeffecients!$S$3,0)</f>
        <v>3.555577262852252</v>
      </c>
      <c r="I30">
        <f>Coeffecients!$D$4+B30*Coeffecients!$E$4+C30*Coeffecients!$F$4+IF(D30=2,Coeffecients!$G$4,0)+IF(D30=3,Coeffecients!$H$4,0)+IF(D30=4,Coeffecients!$I$4,0)+LN(E30)*Coeffecients!$J$4+IF(C30&lt;=E30,Coeffecients!$K$4,0)+IF(B30&lt;=120,Coeffecients!$L$4,0)+IF(D30=2,LN(E30)*Coeffecients!$M$4,0)+IF(D30=3,LN(E30)*Coeffecients!$N$4,0)+IF(D30=4,LN(E30)*Coeffecients!$O$4,0)+IF(D30=2,C30*Coeffecients!$P$4,0)+IF(D30=3,C30*Coeffecients!$Q$4,0)+IF(D30=4,C30*Coeffecients!$R$4,0)+IF(C30&lt;=E30,LN(E30)*Coeffecients!$S$4,0)</f>
        <v>-4.8941111374706581E-2</v>
      </c>
      <c r="J30">
        <f>Coeffecients!$D$5+B30*Coeffecients!$E$5+C30*Coeffecients!$F$5+IF(D30=2,Coeffecients!$G$5,0)+IF(D30=3,Coeffecients!$H$5,0)+IF(D30=4,Coeffecients!$I$5,0)+LN(E30)*Coeffecients!$J$5+IF(C30&lt;=E30,Coeffecients!$K$5,0)+IF(B30&lt;=120,Coeffecients!$L$5,0)+IF(D30=2,LN(E30)*Coeffecients!$M$5,0)+IF(D30=3,LN(E30)*Coeffecients!$N$5,0)+IF(D30=4,LN(E30)*Coeffecients!$O$5,0)+IF(D30=2,C30*Coeffecients!$P$5,0)+IF(D30=3,C30*Coeffecients!$Q$5,0)+IF(D30=4,C30*Coeffecients!$R$5,0)+IF(C30&lt;=E30,LN(E30)*Coeffecients!$S$5,0)</f>
        <v>3.9907225372335695</v>
      </c>
      <c r="K30">
        <f>Coeffecients!$D$6+B30*Coeffecients!$E$6+C30*Coeffecients!$F$6+IF(D30=2,Coeffecients!$G$6,0)+IF(D30=3,Coeffecients!$H$6,0)+IF(D30=4,Coeffecients!$I$6,0)+LN(E30)*Coeffecients!$J$6+IF(C30&lt;=E30,Coeffecients!$K$6,0)+IF(B30&lt;=120,Coeffecients!$L$6,0)+IF(D30=2,LN(E30)*Coeffecients!$M$6,0)+IF(D30=3,LN(E30)*Coeffecients!$N$6,0)+IF(D30=4,LN(E30)*Coeffecients!$O$6,0)+IF(D30=2,C30*Coeffecients!$P$6,0)+IF(D30=3,C30*Coeffecients!$Q$6,0)+IF(D30=4,C30*Coeffecients!$R$6,0)+IF(C30&lt;=E30,LN(E30)*Coeffecients!$S$6,0)</f>
        <v>-0.24040487370556485</v>
      </c>
      <c r="L30">
        <f>Coeffecients!D$7+B30*Coeffecients!$E$7+C30*Coeffecients!$F$7+IF(D30=2,Coeffecients!$G$7,0)+IF(D30=3,Coeffecients!$H$7,0)+IF(D30=4,Coeffecients!$I$7,0)+LN(E30)*Coeffecients!$J$7+IF(C30&lt;=E30,Coeffecients!$K$7,0)+IF(B30&lt;=120,Coeffecients!$L$7,0)+IF(D30=2,LN(E30)*Coeffecients!$M$7,0)+IF(D30=3,LN(E30)*Coeffecients!$N$7,0)+IF(D30=4,LN(E30)*Coeffecients!$O$7,0)+IF(D30=2,C30*Coeffecients!$P$7,0)+IF(D30=3,C30*Coeffecients!$Q$7,0)+IF(D30=4,C30*Coeffecients!$R$7,0)+IF(C30&lt;=E30,LN(E30)*Coeffecients!$S$7,0)</f>
        <v>4.3227214343273017</v>
      </c>
      <c r="M30">
        <f t="shared" si="6"/>
        <v>51.134718777156174</v>
      </c>
      <c r="N30">
        <f t="shared" si="6"/>
        <v>35.008022967101716</v>
      </c>
      <c r="O30">
        <f t="shared" si="6"/>
        <v>0.95223720398731582</v>
      </c>
      <c r="P30">
        <f t="shared" si="6"/>
        <v>54.093960146896237</v>
      </c>
      <c r="Q30">
        <f t="shared" si="6"/>
        <v>0.78630944059393093</v>
      </c>
      <c r="R30">
        <f t="shared" si="6"/>
        <v>75.393527890018859</v>
      </c>
      <c r="S30">
        <f t="shared" si="13"/>
        <v>0.23524408435275918</v>
      </c>
      <c r="T30">
        <f t="shared" si="13"/>
        <v>0.1610535953817602</v>
      </c>
      <c r="U30">
        <f t="shared" si="13"/>
        <v>4.3807451081299513E-3</v>
      </c>
      <c r="V30">
        <f t="shared" si="13"/>
        <v>0.24885800544298917</v>
      </c>
      <c r="W30">
        <f t="shared" si="13"/>
        <v>3.617398292079486E-3</v>
      </c>
      <c r="X30">
        <f t="shared" si="13"/>
        <v>0.34684617142228208</v>
      </c>
      <c r="Y30">
        <f t="shared" si="7"/>
        <v>0.70573225305827747</v>
      </c>
      <c r="Z30">
        <f t="shared" si="8"/>
        <v>-0.48316078614528057</v>
      </c>
      <c r="AA30">
        <f t="shared" si="9"/>
        <v>-8.7614902162599026E-3</v>
      </c>
      <c r="AB30">
        <f t="shared" si="10"/>
        <v>-1.7420060381009241</v>
      </c>
      <c r="AC30">
        <f t="shared" si="11"/>
        <v>7.234796584158972E-3</v>
      </c>
      <c r="AD30">
        <f t="shared" si="12"/>
        <v>2.4279231999559747</v>
      </c>
    </row>
    <row r="31" spans="1:30" x14ac:dyDescent="0.25">
      <c r="B31" s="6">
        <v>1500</v>
      </c>
      <c r="C31" s="6">
        <v>75</v>
      </c>
      <c r="D31" s="6">
        <v>1</v>
      </c>
      <c r="E31" s="6">
        <v>10</v>
      </c>
      <c r="F31" s="11">
        <f t="shared" si="5"/>
        <v>0.90696193513594658</v>
      </c>
      <c r="G31">
        <f>Coeffecients!$D$2+B31*Coeffecients!$E$2+C31*Coeffecients!$F$2+IF(D31=2,Coeffecients!$G$2,0)+IF(D31=3,Coeffecients!$H$2,0)+IF(D31=4,Coeffecients!$I$2,0)+LN(E31)*Coeffecients!$J$2+IF(C31&lt;=E31,Coeffecients!$K$2,0)+IF(B31&lt;=120,Coeffecients!$L$2,0)+IF(D31=2,LN(E31)*Coeffecients!$M$2,0)+IF(D31=3,LN(E31)*Coeffecients!$N$2,0)+IF(D31=4,LN(E31)*Coeffecients!$O$2,0)+IF(D31=2,C31*Coeffecients!$P$2,0)+IF(D31=3,C31*Coeffecients!$Q$2,0)+IF(D31=4,C31*Coeffecients!$R$2,0)+IF(C31&lt;=E31,LN(E31)*Coeffecients!$S$2,0)</f>
        <v>3.9344636946272509</v>
      </c>
      <c r="H31">
        <f>Coeffecients!$D$3+B31*Coeffecients!$E$3+C31*Coeffecients!$F$3+IF(D31=2,Coeffecients!$G$3,0)+IF(D31=3,Coeffecients!$H$3,0)+IF(D31=4,Coeffecients!$I$3,0)+LN(E31)*Coeffecients!$J$3+IF(C31&lt;=E31,Coeffecients!$K$3,0)+IF(B31&lt;=120,Coeffecients!$L$3,0)+IF(D31=2,LN(E31)*Coeffecients!$M$3,0)+IF(D31=3,LN(E31)*Coeffecients!$N$3,0)+IF(D31=4,LN(E31)*Coeffecients!$O$3,0)+IF(D31=2,C31*Coeffecients!$P$3,0)+IF(D31=3,C31*Coeffecients!$Q$3,0)+IF(D31=4,C31*Coeffecients!$R$3,0)+IF(C31&lt;=E31,LN(E31)*Coeffecients!$S$3,0)</f>
        <v>3.555577262852252</v>
      </c>
      <c r="I31">
        <f>Coeffecients!$D$4+B31*Coeffecients!$E$4+C31*Coeffecients!$F$4+IF(D31=2,Coeffecients!$G$4,0)+IF(D31=3,Coeffecients!$H$4,0)+IF(D31=4,Coeffecients!$I$4,0)+LN(E31)*Coeffecients!$J$4+IF(C31&lt;=E31,Coeffecients!$K$4,0)+IF(B31&lt;=120,Coeffecients!$L$4,0)+IF(D31=2,LN(E31)*Coeffecients!$M$4,0)+IF(D31=3,LN(E31)*Coeffecients!$N$4,0)+IF(D31=4,LN(E31)*Coeffecients!$O$4,0)+IF(D31=2,C31*Coeffecients!$P$4,0)+IF(D31=3,C31*Coeffecients!$Q$4,0)+IF(D31=4,C31*Coeffecients!$R$4,0)+IF(C31&lt;=E31,LN(E31)*Coeffecients!$S$4,0)</f>
        <v>-4.8941111374706581E-2</v>
      </c>
      <c r="J31">
        <f>Coeffecients!$D$5+B31*Coeffecients!$E$5+C31*Coeffecients!$F$5+IF(D31=2,Coeffecients!$G$5,0)+IF(D31=3,Coeffecients!$H$5,0)+IF(D31=4,Coeffecients!$I$5,0)+LN(E31)*Coeffecients!$J$5+IF(C31&lt;=E31,Coeffecients!$K$5,0)+IF(B31&lt;=120,Coeffecients!$L$5,0)+IF(D31=2,LN(E31)*Coeffecients!$M$5,0)+IF(D31=3,LN(E31)*Coeffecients!$N$5,0)+IF(D31=4,LN(E31)*Coeffecients!$O$5,0)+IF(D31=2,C31*Coeffecients!$P$5,0)+IF(D31=3,C31*Coeffecients!$Q$5,0)+IF(D31=4,C31*Coeffecients!$R$5,0)+IF(C31&lt;=E31,LN(E31)*Coeffecients!$S$5,0)</f>
        <v>3.9907225372335695</v>
      </c>
      <c r="K31">
        <f>Coeffecients!$D$6+B31*Coeffecients!$E$6+C31*Coeffecients!$F$6+IF(D31=2,Coeffecients!$G$6,0)+IF(D31=3,Coeffecients!$H$6,0)+IF(D31=4,Coeffecients!$I$6,0)+LN(E31)*Coeffecients!$J$6+IF(C31&lt;=E31,Coeffecients!$K$6,0)+IF(B31&lt;=120,Coeffecients!$L$6,0)+IF(D31=2,LN(E31)*Coeffecients!$M$6,0)+IF(D31=3,LN(E31)*Coeffecients!$N$6,0)+IF(D31=4,LN(E31)*Coeffecients!$O$6,0)+IF(D31=2,C31*Coeffecients!$P$6,0)+IF(D31=3,C31*Coeffecients!$Q$6,0)+IF(D31=4,C31*Coeffecients!$R$6,0)+IF(C31&lt;=E31,LN(E31)*Coeffecients!$S$6,0)</f>
        <v>-0.24040487370556485</v>
      </c>
      <c r="L31">
        <f>Coeffecients!D$7+B31*Coeffecients!$E$7+C31*Coeffecients!$F$7+IF(D31=2,Coeffecients!$G$7,0)+IF(D31=3,Coeffecients!$H$7,0)+IF(D31=4,Coeffecients!$I$7,0)+LN(E31)*Coeffecients!$J$7+IF(C31&lt;=E31,Coeffecients!$K$7,0)+IF(B31&lt;=120,Coeffecients!$L$7,0)+IF(D31=2,LN(E31)*Coeffecients!$M$7,0)+IF(D31=3,LN(E31)*Coeffecients!$N$7,0)+IF(D31=4,LN(E31)*Coeffecients!$O$7,0)+IF(D31=2,C31*Coeffecients!$P$7,0)+IF(D31=3,C31*Coeffecients!$Q$7,0)+IF(D31=4,C31*Coeffecients!$R$7,0)+IF(C31&lt;=E31,LN(E31)*Coeffecients!$S$7,0)</f>
        <v>4.3227214343273017</v>
      </c>
      <c r="M31">
        <f t="shared" si="6"/>
        <v>51.134718777156174</v>
      </c>
      <c r="N31">
        <f t="shared" si="6"/>
        <v>35.008022967101716</v>
      </c>
      <c r="O31">
        <f t="shared" si="6"/>
        <v>0.95223720398731582</v>
      </c>
      <c r="P31">
        <f t="shared" si="6"/>
        <v>54.093960146896237</v>
      </c>
      <c r="Q31">
        <f t="shared" si="6"/>
        <v>0.78630944059393093</v>
      </c>
      <c r="R31">
        <f t="shared" si="6"/>
        <v>75.393527890018859</v>
      </c>
      <c r="S31">
        <f t="shared" si="13"/>
        <v>0.23524408435275918</v>
      </c>
      <c r="T31">
        <f t="shared" si="13"/>
        <v>0.1610535953817602</v>
      </c>
      <c r="U31">
        <f t="shared" si="13"/>
        <v>4.3807451081299513E-3</v>
      </c>
      <c r="V31">
        <f t="shared" si="13"/>
        <v>0.24885800544298917</v>
      </c>
      <c r="W31">
        <f t="shared" si="13"/>
        <v>3.617398292079486E-3</v>
      </c>
      <c r="X31">
        <f t="shared" si="13"/>
        <v>0.34684617142228208</v>
      </c>
      <c r="Y31">
        <f t="shared" si="7"/>
        <v>0.70573225305827747</v>
      </c>
      <c r="Z31">
        <f t="shared" si="8"/>
        <v>-0.48316078614528057</v>
      </c>
      <c r="AA31">
        <f t="shared" si="9"/>
        <v>-8.7614902162599026E-3</v>
      </c>
      <c r="AB31">
        <f t="shared" si="10"/>
        <v>-1.7420060381009241</v>
      </c>
      <c r="AC31">
        <f t="shared" si="11"/>
        <v>7.234796584158972E-3</v>
      </c>
      <c r="AD31">
        <f t="shared" si="12"/>
        <v>2.4279231999559747</v>
      </c>
    </row>
    <row r="32" spans="1:30" x14ac:dyDescent="0.25">
      <c r="B32" s="6">
        <v>1500</v>
      </c>
      <c r="C32" s="6">
        <v>75</v>
      </c>
      <c r="D32" s="6">
        <v>1</v>
      </c>
      <c r="E32" s="6">
        <v>10</v>
      </c>
      <c r="F32" s="11">
        <f t="shared" si="5"/>
        <v>0.90696193513594658</v>
      </c>
      <c r="G32">
        <f>Coeffecients!$D$2+B32*Coeffecients!$E$2+C32*Coeffecients!$F$2+IF(D32=2,Coeffecients!$G$2,0)+IF(D32=3,Coeffecients!$H$2,0)+IF(D32=4,Coeffecients!$I$2,0)+LN(E32)*Coeffecients!$J$2+IF(C32&lt;=E32,Coeffecients!$K$2,0)+IF(B32&lt;=120,Coeffecients!$L$2,0)+IF(D32=2,LN(E32)*Coeffecients!$M$2,0)+IF(D32=3,LN(E32)*Coeffecients!$N$2,0)+IF(D32=4,LN(E32)*Coeffecients!$O$2,0)+IF(D32=2,C32*Coeffecients!$P$2,0)+IF(D32=3,C32*Coeffecients!$Q$2,0)+IF(D32=4,C32*Coeffecients!$R$2,0)+IF(C32&lt;=E32,LN(E32)*Coeffecients!$S$2,0)</f>
        <v>3.9344636946272509</v>
      </c>
      <c r="H32">
        <f>Coeffecients!$D$3+B32*Coeffecients!$E$3+C32*Coeffecients!$F$3+IF(D32=2,Coeffecients!$G$3,0)+IF(D32=3,Coeffecients!$H$3,0)+IF(D32=4,Coeffecients!$I$3,0)+LN(E32)*Coeffecients!$J$3+IF(C32&lt;=E32,Coeffecients!$K$3,0)+IF(B32&lt;=120,Coeffecients!$L$3,0)+IF(D32=2,LN(E32)*Coeffecients!$M$3,0)+IF(D32=3,LN(E32)*Coeffecients!$N$3,0)+IF(D32=4,LN(E32)*Coeffecients!$O$3,0)+IF(D32=2,C32*Coeffecients!$P$3,0)+IF(D32=3,C32*Coeffecients!$Q$3,0)+IF(D32=4,C32*Coeffecients!$R$3,0)+IF(C32&lt;=E32,LN(E32)*Coeffecients!$S$3,0)</f>
        <v>3.555577262852252</v>
      </c>
      <c r="I32">
        <f>Coeffecients!$D$4+B32*Coeffecients!$E$4+C32*Coeffecients!$F$4+IF(D32=2,Coeffecients!$G$4,0)+IF(D32=3,Coeffecients!$H$4,0)+IF(D32=4,Coeffecients!$I$4,0)+LN(E32)*Coeffecients!$J$4+IF(C32&lt;=E32,Coeffecients!$K$4,0)+IF(B32&lt;=120,Coeffecients!$L$4,0)+IF(D32=2,LN(E32)*Coeffecients!$M$4,0)+IF(D32=3,LN(E32)*Coeffecients!$N$4,0)+IF(D32=4,LN(E32)*Coeffecients!$O$4,0)+IF(D32=2,C32*Coeffecients!$P$4,0)+IF(D32=3,C32*Coeffecients!$Q$4,0)+IF(D32=4,C32*Coeffecients!$R$4,0)+IF(C32&lt;=E32,LN(E32)*Coeffecients!$S$4,0)</f>
        <v>-4.8941111374706581E-2</v>
      </c>
      <c r="J32">
        <f>Coeffecients!$D$5+B32*Coeffecients!$E$5+C32*Coeffecients!$F$5+IF(D32=2,Coeffecients!$G$5,0)+IF(D32=3,Coeffecients!$H$5,0)+IF(D32=4,Coeffecients!$I$5,0)+LN(E32)*Coeffecients!$J$5+IF(C32&lt;=E32,Coeffecients!$K$5,0)+IF(B32&lt;=120,Coeffecients!$L$5,0)+IF(D32=2,LN(E32)*Coeffecients!$M$5,0)+IF(D32=3,LN(E32)*Coeffecients!$N$5,0)+IF(D32=4,LN(E32)*Coeffecients!$O$5,0)+IF(D32=2,C32*Coeffecients!$P$5,0)+IF(D32=3,C32*Coeffecients!$Q$5,0)+IF(D32=4,C32*Coeffecients!$R$5,0)+IF(C32&lt;=E32,LN(E32)*Coeffecients!$S$5,0)</f>
        <v>3.9907225372335695</v>
      </c>
      <c r="K32">
        <f>Coeffecients!$D$6+B32*Coeffecients!$E$6+C32*Coeffecients!$F$6+IF(D32=2,Coeffecients!$G$6,0)+IF(D32=3,Coeffecients!$H$6,0)+IF(D32=4,Coeffecients!$I$6,0)+LN(E32)*Coeffecients!$J$6+IF(C32&lt;=E32,Coeffecients!$K$6,0)+IF(B32&lt;=120,Coeffecients!$L$6,0)+IF(D32=2,LN(E32)*Coeffecients!$M$6,0)+IF(D32=3,LN(E32)*Coeffecients!$N$6,0)+IF(D32=4,LN(E32)*Coeffecients!$O$6,0)+IF(D32=2,C32*Coeffecients!$P$6,0)+IF(D32=3,C32*Coeffecients!$Q$6,0)+IF(D32=4,C32*Coeffecients!$R$6,0)+IF(C32&lt;=E32,LN(E32)*Coeffecients!$S$6,0)</f>
        <v>-0.24040487370556485</v>
      </c>
      <c r="L32">
        <f>Coeffecients!D$7+B32*Coeffecients!$E$7+C32*Coeffecients!$F$7+IF(D32=2,Coeffecients!$G$7,0)+IF(D32=3,Coeffecients!$H$7,0)+IF(D32=4,Coeffecients!$I$7,0)+LN(E32)*Coeffecients!$J$7+IF(C32&lt;=E32,Coeffecients!$K$7,0)+IF(B32&lt;=120,Coeffecients!$L$7,0)+IF(D32=2,LN(E32)*Coeffecients!$M$7,0)+IF(D32=3,LN(E32)*Coeffecients!$N$7,0)+IF(D32=4,LN(E32)*Coeffecients!$O$7,0)+IF(D32=2,C32*Coeffecients!$P$7,0)+IF(D32=3,C32*Coeffecients!$Q$7,0)+IF(D32=4,C32*Coeffecients!$R$7,0)+IF(C32&lt;=E32,LN(E32)*Coeffecients!$S$7,0)</f>
        <v>4.3227214343273017</v>
      </c>
      <c r="M32">
        <f t="shared" si="6"/>
        <v>51.134718777156174</v>
      </c>
      <c r="N32">
        <f t="shared" si="6"/>
        <v>35.008022967101716</v>
      </c>
      <c r="O32">
        <f t="shared" si="6"/>
        <v>0.95223720398731582</v>
      </c>
      <c r="P32">
        <f t="shared" si="6"/>
        <v>54.093960146896237</v>
      </c>
      <c r="Q32">
        <f t="shared" si="6"/>
        <v>0.78630944059393093</v>
      </c>
      <c r="R32">
        <f t="shared" si="6"/>
        <v>75.393527890018859</v>
      </c>
      <c r="S32">
        <f t="shared" si="13"/>
        <v>0.23524408435275918</v>
      </c>
      <c r="T32">
        <f t="shared" si="13"/>
        <v>0.1610535953817602</v>
      </c>
      <c r="U32">
        <f t="shared" si="13"/>
        <v>4.3807451081299513E-3</v>
      </c>
      <c r="V32">
        <f t="shared" si="13"/>
        <v>0.24885800544298917</v>
      </c>
      <c r="W32">
        <f t="shared" si="13"/>
        <v>3.617398292079486E-3</v>
      </c>
      <c r="X32">
        <f t="shared" si="13"/>
        <v>0.34684617142228208</v>
      </c>
      <c r="Y32">
        <f t="shared" si="7"/>
        <v>0.70573225305827747</v>
      </c>
      <c r="Z32">
        <f t="shared" si="8"/>
        <v>-0.48316078614528057</v>
      </c>
      <c r="AA32">
        <f t="shared" si="9"/>
        <v>-8.7614902162599026E-3</v>
      </c>
      <c r="AB32">
        <f t="shared" si="10"/>
        <v>-1.7420060381009241</v>
      </c>
      <c r="AC32">
        <f t="shared" si="11"/>
        <v>7.234796584158972E-3</v>
      </c>
      <c r="AD32">
        <f t="shared" si="12"/>
        <v>2.4279231999559747</v>
      </c>
    </row>
    <row r="33" spans="2:30" x14ac:dyDescent="0.25">
      <c r="B33" s="6">
        <v>1500</v>
      </c>
      <c r="C33" s="6">
        <v>75</v>
      </c>
      <c r="D33" s="6">
        <v>1</v>
      </c>
      <c r="E33" s="6">
        <v>10</v>
      </c>
      <c r="F33" s="11">
        <f t="shared" si="5"/>
        <v>0.90696193513594658</v>
      </c>
      <c r="G33">
        <f>Coeffecients!$D$2+B33*Coeffecients!$E$2+C33*Coeffecients!$F$2+IF(D33=2,Coeffecients!$G$2,0)+IF(D33=3,Coeffecients!$H$2,0)+IF(D33=4,Coeffecients!$I$2,0)+LN(E33)*Coeffecients!$J$2+IF(C33&lt;=E33,Coeffecients!$K$2,0)+IF(B33&lt;=120,Coeffecients!$L$2,0)+IF(D33=2,LN(E33)*Coeffecients!$M$2,0)+IF(D33=3,LN(E33)*Coeffecients!$N$2,0)+IF(D33=4,LN(E33)*Coeffecients!$O$2,0)+IF(D33=2,C33*Coeffecients!$P$2,0)+IF(D33=3,C33*Coeffecients!$Q$2,0)+IF(D33=4,C33*Coeffecients!$R$2,0)+IF(C33&lt;=E33,LN(E33)*Coeffecients!$S$2,0)</f>
        <v>3.9344636946272509</v>
      </c>
      <c r="H33">
        <f>Coeffecients!$D$3+B33*Coeffecients!$E$3+C33*Coeffecients!$F$3+IF(D33=2,Coeffecients!$G$3,0)+IF(D33=3,Coeffecients!$H$3,0)+IF(D33=4,Coeffecients!$I$3,0)+LN(E33)*Coeffecients!$J$3+IF(C33&lt;=E33,Coeffecients!$K$3,0)+IF(B33&lt;=120,Coeffecients!$L$3,0)+IF(D33=2,LN(E33)*Coeffecients!$M$3,0)+IF(D33=3,LN(E33)*Coeffecients!$N$3,0)+IF(D33=4,LN(E33)*Coeffecients!$O$3,0)+IF(D33=2,C33*Coeffecients!$P$3,0)+IF(D33=3,C33*Coeffecients!$Q$3,0)+IF(D33=4,C33*Coeffecients!$R$3,0)+IF(C33&lt;=E33,LN(E33)*Coeffecients!$S$3,0)</f>
        <v>3.555577262852252</v>
      </c>
      <c r="I33">
        <f>Coeffecients!$D$4+B33*Coeffecients!$E$4+C33*Coeffecients!$F$4+IF(D33=2,Coeffecients!$G$4,0)+IF(D33=3,Coeffecients!$H$4,0)+IF(D33=4,Coeffecients!$I$4,0)+LN(E33)*Coeffecients!$J$4+IF(C33&lt;=E33,Coeffecients!$K$4,0)+IF(B33&lt;=120,Coeffecients!$L$4,0)+IF(D33=2,LN(E33)*Coeffecients!$M$4,0)+IF(D33=3,LN(E33)*Coeffecients!$N$4,0)+IF(D33=4,LN(E33)*Coeffecients!$O$4,0)+IF(D33=2,C33*Coeffecients!$P$4,0)+IF(D33=3,C33*Coeffecients!$Q$4,0)+IF(D33=4,C33*Coeffecients!$R$4,0)+IF(C33&lt;=E33,LN(E33)*Coeffecients!$S$4,0)</f>
        <v>-4.8941111374706581E-2</v>
      </c>
      <c r="J33">
        <f>Coeffecients!$D$5+B33*Coeffecients!$E$5+C33*Coeffecients!$F$5+IF(D33=2,Coeffecients!$G$5,0)+IF(D33=3,Coeffecients!$H$5,0)+IF(D33=4,Coeffecients!$I$5,0)+LN(E33)*Coeffecients!$J$5+IF(C33&lt;=E33,Coeffecients!$K$5,0)+IF(B33&lt;=120,Coeffecients!$L$5,0)+IF(D33=2,LN(E33)*Coeffecients!$M$5,0)+IF(D33=3,LN(E33)*Coeffecients!$N$5,0)+IF(D33=4,LN(E33)*Coeffecients!$O$5,0)+IF(D33=2,C33*Coeffecients!$P$5,0)+IF(D33=3,C33*Coeffecients!$Q$5,0)+IF(D33=4,C33*Coeffecients!$R$5,0)+IF(C33&lt;=E33,LN(E33)*Coeffecients!$S$5,0)</f>
        <v>3.9907225372335695</v>
      </c>
      <c r="K33">
        <f>Coeffecients!$D$6+B33*Coeffecients!$E$6+C33*Coeffecients!$F$6+IF(D33=2,Coeffecients!$G$6,0)+IF(D33=3,Coeffecients!$H$6,0)+IF(D33=4,Coeffecients!$I$6,0)+LN(E33)*Coeffecients!$J$6+IF(C33&lt;=E33,Coeffecients!$K$6,0)+IF(B33&lt;=120,Coeffecients!$L$6,0)+IF(D33=2,LN(E33)*Coeffecients!$M$6,0)+IF(D33=3,LN(E33)*Coeffecients!$N$6,0)+IF(D33=4,LN(E33)*Coeffecients!$O$6,0)+IF(D33=2,C33*Coeffecients!$P$6,0)+IF(D33=3,C33*Coeffecients!$Q$6,0)+IF(D33=4,C33*Coeffecients!$R$6,0)+IF(C33&lt;=E33,LN(E33)*Coeffecients!$S$6,0)</f>
        <v>-0.24040487370556485</v>
      </c>
      <c r="L33">
        <f>Coeffecients!D$7+B33*Coeffecients!$E$7+C33*Coeffecients!$F$7+IF(D33=2,Coeffecients!$G$7,0)+IF(D33=3,Coeffecients!$H$7,0)+IF(D33=4,Coeffecients!$I$7,0)+LN(E33)*Coeffecients!$J$7+IF(C33&lt;=E33,Coeffecients!$K$7,0)+IF(B33&lt;=120,Coeffecients!$L$7,0)+IF(D33=2,LN(E33)*Coeffecients!$M$7,0)+IF(D33=3,LN(E33)*Coeffecients!$N$7,0)+IF(D33=4,LN(E33)*Coeffecients!$O$7,0)+IF(D33=2,C33*Coeffecients!$P$7,0)+IF(D33=3,C33*Coeffecients!$Q$7,0)+IF(D33=4,C33*Coeffecients!$R$7,0)+IF(C33&lt;=E33,LN(E33)*Coeffecients!$S$7,0)</f>
        <v>4.3227214343273017</v>
      </c>
      <c r="M33">
        <f t="shared" si="6"/>
        <v>51.134718777156174</v>
      </c>
      <c r="N33">
        <f t="shared" si="6"/>
        <v>35.008022967101716</v>
      </c>
      <c r="O33">
        <f t="shared" si="6"/>
        <v>0.95223720398731582</v>
      </c>
      <c r="P33">
        <f t="shared" si="6"/>
        <v>54.093960146896237</v>
      </c>
      <c r="Q33">
        <f t="shared" si="6"/>
        <v>0.78630944059393093</v>
      </c>
      <c r="R33">
        <f t="shared" si="6"/>
        <v>75.393527890018859</v>
      </c>
      <c r="S33">
        <f t="shared" si="13"/>
        <v>0.23524408435275918</v>
      </c>
      <c r="T33">
        <f t="shared" si="13"/>
        <v>0.1610535953817602</v>
      </c>
      <c r="U33">
        <f t="shared" si="13"/>
        <v>4.3807451081299513E-3</v>
      </c>
      <c r="V33">
        <f t="shared" si="13"/>
        <v>0.24885800544298917</v>
      </c>
      <c r="W33">
        <f t="shared" si="13"/>
        <v>3.617398292079486E-3</v>
      </c>
      <c r="X33">
        <f t="shared" si="13"/>
        <v>0.34684617142228208</v>
      </c>
      <c r="Y33">
        <f t="shared" si="7"/>
        <v>0.70573225305827747</v>
      </c>
      <c r="Z33">
        <f t="shared" si="8"/>
        <v>-0.48316078614528057</v>
      </c>
      <c r="AA33">
        <f t="shared" si="9"/>
        <v>-8.7614902162599026E-3</v>
      </c>
      <c r="AB33">
        <f t="shared" si="10"/>
        <v>-1.7420060381009241</v>
      </c>
      <c r="AC33">
        <f t="shared" si="11"/>
        <v>7.234796584158972E-3</v>
      </c>
      <c r="AD33">
        <f t="shared" si="12"/>
        <v>2.4279231999559747</v>
      </c>
    </row>
    <row r="34" spans="2:30" x14ac:dyDescent="0.25">
      <c r="B34" s="6">
        <v>1500</v>
      </c>
      <c r="C34" s="6">
        <v>75</v>
      </c>
      <c r="D34" s="6">
        <v>1</v>
      </c>
      <c r="E34" s="6">
        <v>10</v>
      </c>
      <c r="F34" s="11">
        <f t="shared" si="5"/>
        <v>0.90696193513594658</v>
      </c>
      <c r="G34">
        <f>Coeffecients!$D$2+B34*Coeffecients!$E$2+C34*Coeffecients!$F$2+IF(D34=2,Coeffecients!$G$2,0)+IF(D34=3,Coeffecients!$H$2,0)+IF(D34=4,Coeffecients!$I$2,0)+LN(E34)*Coeffecients!$J$2+IF(C34&lt;=E34,Coeffecients!$K$2,0)+IF(B34&lt;=120,Coeffecients!$L$2,0)+IF(D34=2,LN(E34)*Coeffecients!$M$2,0)+IF(D34=3,LN(E34)*Coeffecients!$N$2,0)+IF(D34=4,LN(E34)*Coeffecients!$O$2,0)+IF(D34=2,C34*Coeffecients!$P$2,0)+IF(D34=3,C34*Coeffecients!$Q$2,0)+IF(D34=4,C34*Coeffecients!$R$2,0)+IF(C34&lt;=E34,LN(E34)*Coeffecients!$S$2,0)</f>
        <v>3.9344636946272509</v>
      </c>
      <c r="H34">
        <f>Coeffecients!$D$3+B34*Coeffecients!$E$3+C34*Coeffecients!$F$3+IF(D34=2,Coeffecients!$G$3,0)+IF(D34=3,Coeffecients!$H$3,0)+IF(D34=4,Coeffecients!$I$3,0)+LN(E34)*Coeffecients!$J$3+IF(C34&lt;=E34,Coeffecients!$K$3,0)+IF(B34&lt;=120,Coeffecients!$L$3,0)+IF(D34=2,LN(E34)*Coeffecients!$M$3,0)+IF(D34=3,LN(E34)*Coeffecients!$N$3,0)+IF(D34=4,LN(E34)*Coeffecients!$O$3,0)+IF(D34=2,C34*Coeffecients!$P$3,0)+IF(D34=3,C34*Coeffecients!$Q$3,0)+IF(D34=4,C34*Coeffecients!$R$3,0)+IF(C34&lt;=E34,LN(E34)*Coeffecients!$S$3,0)</f>
        <v>3.555577262852252</v>
      </c>
      <c r="I34">
        <f>Coeffecients!$D$4+B34*Coeffecients!$E$4+C34*Coeffecients!$F$4+IF(D34=2,Coeffecients!$G$4,0)+IF(D34=3,Coeffecients!$H$4,0)+IF(D34=4,Coeffecients!$I$4,0)+LN(E34)*Coeffecients!$J$4+IF(C34&lt;=E34,Coeffecients!$K$4,0)+IF(B34&lt;=120,Coeffecients!$L$4,0)+IF(D34=2,LN(E34)*Coeffecients!$M$4,0)+IF(D34=3,LN(E34)*Coeffecients!$N$4,0)+IF(D34=4,LN(E34)*Coeffecients!$O$4,0)+IF(D34=2,C34*Coeffecients!$P$4,0)+IF(D34=3,C34*Coeffecients!$Q$4,0)+IF(D34=4,C34*Coeffecients!$R$4,0)+IF(C34&lt;=E34,LN(E34)*Coeffecients!$S$4,0)</f>
        <v>-4.8941111374706581E-2</v>
      </c>
      <c r="J34">
        <f>Coeffecients!$D$5+B34*Coeffecients!$E$5+C34*Coeffecients!$F$5+IF(D34=2,Coeffecients!$G$5,0)+IF(D34=3,Coeffecients!$H$5,0)+IF(D34=4,Coeffecients!$I$5,0)+LN(E34)*Coeffecients!$J$5+IF(C34&lt;=E34,Coeffecients!$K$5,0)+IF(B34&lt;=120,Coeffecients!$L$5,0)+IF(D34=2,LN(E34)*Coeffecients!$M$5,0)+IF(D34=3,LN(E34)*Coeffecients!$N$5,0)+IF(D34=4,LN(E34)*Coeffecients!$O$5,0)+IF(D34=2,C34*Coeffecients!$P$5,0)+IF(D34=3,C34*Coeffecients!$Q$5,0)+IF(D34=4,C34*Coeffecients!$R$5,0)+IF(C34&lt;=E34,LN(E34)*Coeffecients!$S$5,0)</f>
        <v>3.9907225372335695</v>
      </c>
      <c r="K34">
        <f>Coeffecients!$D$6+B34*Coeffecients!$E$6+C34*Coeffecients!$F$6+IF(D34=2,Coeffecients!$G$6,0)+IF(D34=3,Coeffecients!$H$6,0)+IF(D34=4,Coeffecients!$I$6,0)+LN(E34)*Coeffecients!$J$6+IF(C34&lt;=E34,Coeffecients!$K$6,0)+IF(B34&lt;=120,Coeffecients!$L$6,0)+IF(D34=2,LN(E34)*Coeffecients!$M$6,0)+IF(D34=3,LN(E34)*Coeffecients!$N$6,0)+IF(D34=4,LN(E34)*Coeffecients!$O$6,0)+IF(D34=2,C34*Coeffecients!$P$6,0)+IF(D34=3,C34*Coeffecients!$Q$6,0)+IF(D34=4,C34*Coeffecients!$R$6,0)+IF(C34&lt;=E34,LN(E34)*Coeffecients!$S$6,0)</f>
        <v>-0.24040487370556485</v>
      </c>
      <c r="L34">
        <f>Coeffecients!D$7+B34*Coeffecients!$E$7+C34*Coeffecients!$F$7+IF(D34=2,Coeffecients!$G$7,0)+IF(D34=3,Coeffecients!$H$7,0)+IF(D34=4,Coeffecients!$I$7,0)+LN(E34)*Coeffecients!$J$7+IF(C34&lt;=E34,Coeffecients!$K$7,0)+IF(B34&lt;=120,Coeffecients!$L$7,0)+IF(D34=2,LN(E34)*Coeffecients!$M$7,0)+IF(D34=3,LN(E34)*Coeffecients!$N$7,0)+IF(D34=4,LN(E34)*Coeffecients!$O$7,0)+IF(D34=2,C34*Coeffecients!$P$7,0)+IF(D34=3,C34*Coeffecients!$Q$7,0)+IF(D34=4,C34*Coeffecients!$R$7,0)+IF(C34&lt;=E34,LN(E34)*Coeffecients!$S$7,0)</f>
        <v>4.3227214343273017</v>
      </c>
      <c r="M34">
        <f t="shared" si="6"/>
        <v>51.134718777156174</v>
      </c>
      <c r="N34">
        <f t="shared" si="6"/>
        <v>35.008022967101716</v>
      </c>
      <c r="O34">
        <f t="shared" si="6"/>
        <v>0.95223720398731582</v>
      </c>
      <c r="P34">
        <f t="shared" si="6"/>
        <v>54.093960146896237</v>
      </c>
      <c r="Q34">
        <f t="shared" si="6"/>
        <v>0.78630944059393093</v>
      </c>
      <c r="R34">
        <f t="shared" si="6"/>
        <v>75.393527890018859</v>
      </c>
      <c r="S34">
        <f t="shared" si="13"/>
        <v>0.23524408435275918</v>
      </c>
      <c r="T34">
        <f t="shared" si="13"/>
        <v>0.1610535953817602</v>
      </c>
      <c r="U34">
        <f t="shared" si="13"/>
        <v>4.3807451081299513E-3</v>
      </c>
      <c r="V34">
        <f t="shared" si="13"/>
        <v>0.24885800544298917</v>
      </c>
      <c r="W34">
        <f t="shared" si="13"/>
        <v>3.617398292079486E-3</v>
      </c>
      <c r="X34">
        <f t="shared" si="13"/>
        <v>0.34684617142228208</v>
      </c>
      <c r="Y34">
        <f t="shared" si="7"/>
        <v>0.70573225305827747</v>
      </c>
      <c r="Z34">
        <f t="shared" si="8"/>
        <v>-0.48316078614528057</v>
      </c>
      <c r="AA34">
        <f t="shared" si="9"/>
        <v>-8.7614902162599026E-3</v>
      </c>
      <c r="AB34">
        <f t="shared" si="10"/>
        <v>-1.7420060381009241</v>
      </c>
      <c r="AC34">
        <f t="shared" si="11"/>
        <v>7.234796584158972E-3</v>
      </c>
      <c r="AD34">
        <f t="shared" si="12"/>
        <v>2.4279231999559747</v>
      </c>
    </row>
    <row r="35" spans="2:30" x14ac:dyDescent="0.25">
      <c r="B35" s="6">
        <v>1500</v>
      </c>
      <c r="C35" s="6">
        <v>75</v>
      </c>
      <c r="D35" s="6">
        <v>1</v>
      </c>
      <c r="E35" s="6">
        <v>10</v>
      </c>
      <c r="F35" s="11">
        <f t="shared" si="5"/>
        <v>0.90696193513594658</v>
      </c>
      <c r="G35">
        <f>Coeffecients!$D$2+B35*Coeffecients!$E$2+C35*Coeffecients!$F$2+IF(D35=2,Coeffecients!$G$2,0)+IF(D35=3,Coeffecients!$H$2,0)+IF(D35=4,Coeffecients!$I$2,0)+LN(E35)*Coeffecients!$J$2+IF(C35&lt;=E35,Coeffecients!$K$2,0)+IF(B35&lt;=120,Coeffecients!$L$2,0)+IF(D35=2,LN(E35)*Coeffecients!$M$2,0)+IF(D35=3,LN(E35)*Coeffecients!$N$2,0)+IF(D35=4,LN(E35)*Coeffecients!$O$2,0)+IF(D35=2,C35*Coeffecients!$P$2,0)+IF(D35=3,C35*Coeffecients!$Q$2,0)+IF(D35=4,C35*Coeffecients!$R$2,0)+IF(C35&lt;=E35,LN(E35)*Coeffecients!$S$2,0)</f>
        <v>3.9344636946272509</v>
      </c>
      <c r="H35">
        <f>Coeffecients!$D$3+B35*Coeffecients!$E$3+C35*Coeffecients!$F$3+IF(D35=2,Coeffecients!$G$3,0)+IF(D35=3,Coeffecients!$H$3,0)+IF(D35=4,Coeffecients!$I$3,0)+LN(E35)*Coeffecients!$J$3+IF(C35&lt;=E35,Coeffecients!$K$3,0)+IF(B35&lt;=120,Coeffecients!$L$3,0)+IF(D35=2,LN(E35)*Coeffecients!$M$3,0)+IF(D35=3,LN(E35)*Coeffecients!$N$3,0)+IF(D35=4,LN(E35)*Coeffecients!$O$3,0)+IF(D35=2,C35*Coeffecients!$P$3,0)+IF(D35=3,C35*Coeffecients!$Q$3,0)+IF(D35=4,C35*Coeffecients!$R$3,0)+IF(C35&lt;=E35,LN(E35)*Coeffecients!$S$3,0)</f>
        <v>3.555577262852252</v>
      </c>
      <c r="I35">
        <f>Coeffecients!$D$4+B35*Coeffecients!$E$4+C35*Coeffecients!$F$4+IF(D35=2,Coeffecients!$G$4,0)+IF(D35=3,Coeffecients!$H$4,0)+IF(D35=4,Coeffecients!$I$4,0)+LN(E35)*Coeffecients!$J$4+IF(C35&lt;=E35,Coeffecients!$K$4,0)+IF(B35&lt;=120,Coeffecients!$L$4,0)+IF(D35=2,LN(E35)*Coeffecients!$M$4,0)+IF(D35=3,LN(E35)*Coeffecients!$N$4,0)+IF(D35=4,LN(E35)*Coeffecients!$O$4,0)+IF(D35=2,C35*Coeffecients!$P$4,0)+IF(D35=3,C35*Coeffecients!$Q$4,0)+IF(D35=4,C35*Coeffecients!$R$4,0)+IF(C35&lt;=E35,LN(E35)*Coeffecients!$S$4,0)</f>
        <v>-4.8941111374706581E-2</v>
      </c>
      <c r="J35">
        <f>Coeffecients!$D$5+B35*Coeffecients!$E$5+C35*Coeffecients!$F$5+IF(D35=2,Coeffecients!$G$5,0)+IF(D35=3,Coeffecients!$H$5,0)+IF(D35=4,Coeffecients!$I$5,0)+LN(E35)*Coeffecients!$J$5+IF(C35&lt;=E35,Coeffecients!$K$5,0)+IF(B35&lt;=120,Coeffecients!$L$5,0)+IF(D35=2,LN(E35)*Coeffecients!$M$5,0)+IF(D35=3,LN(E35)*Coeffecients!$N$5,0)+IF(D35=4,LN(E35)*Coeffecients!$O$5,0)+IF(D35=2,C35*Coeffecients!$P$5,0)+IF(D35=3,C35*Coeffecients!$Q$5,0)+IF(D35=4,C35*Coeffecients!$R$5,0)+IF(C35&lt;=E35,LN(E35)*Coeffecients!$S$5,0)</f>
        <v>3.9907225372335695</v>
      </c>
      <c r="K35">
        <f>Coeffecients!$D$6+B35*Coeffecients!$E$6+C35*Coeffecients!$F$6+IF(D35=2,Coeffecients!$G$6,0)+IF(D35=3,Coeffecients!$H$6,0)+IF(D35=4,Coeffecients!$I$6,0)+LN(E35)*Coeffecients!$J$6+IF(C35&lt;=E35,Coeffecients!$K$6,0)+IF(B35&lt;=120,Coeffecients!$L$6,0)+IF(D35=2,LN(E35)*Coeffecients!$M$6,0)+IF(D35=3,LN(E35)*Coeffecients!$N$6,0)+IF(D35=4,LN(E35)*Coeffecients!$O$6,0)+IF(D35=2,C35*Coeffecients!$P$6,0)+IF(D35=3,C35*Coeffecients!$Q$6,0)+IF(D35=4,C35*Coeffecients!$R$6,0)+IF(C35&lt;=E35,LN(E35)*Coeffecients!$S$6,0)</f>
        <v>-0.24040487370556485</v>
      </c>
      <c r="L35">
        <f>Coeffecients!D$7+B35*Coeffecients!$E$7+C35*Coeffecients!$F$7+IF(D35=2,Coeffecients!$G$7,0)+IF(D35=3,Coeffecients!$H$7,0)+IF(D35=4,Coeffecients!$I$7,0)+LN(E35)*Coeffecients!$J$7+IF(C35&lt;=E35,Coeffecients!$K$7,0)+IF(B35&lt;=120,Coeffecients!$L$7,0)+IF(D35=2,LN(E35)*Coeffecients!$M$7,0)+IF(D35=3,LN(E35)*Coeffecients!$N$7,0)+IF(D35=4,LN(E35)*Coeffecients!$O$7,0)+IF(D35=2,C35*Coeffecients!$P$7,0)+IF(D35=3,C35*Coeffecients!$Q$7,0)+IF(D35=4,C35*Coeffecients!$R$7,0)+IF(C35&lt;=E35,LN(E35)*Coeffecients!$S$7,0)</f>
        <v>4.3227214343273017</v>
      </c>
      <c r="M35">
        <f t="shared" si="6"/>
        <v>51.134718777156174</v>
      </c>
      <c r="N35">
        <f t="shared" si="6"/>
        <v>35.008022967101716</v>
      </c>
      <c r="O35">
        <f t="shared" si="6"/>
        <v>0.95223720398731582</v>
      </c>
      <c r="P35">
        <f t="shared" si="6"/>
        <v>54.093960146896237</v>
      </c>
      <c r="Q35">
        <f t="shared" si="6"/>
        <v>0.78630944059393093</v>
      </c>
      <c r="R35">
        <f t="shared" si="6"/>
        <v>75.393527890018859</v>
      </c>
      <c r="S35">
        <f t="shared" si="13"/>
        <v>0.23524408435275918</v>
      </c>
      <c r="T35">
        <f t="shared" si="13"/>
        <v>0.1610535953817602</v>
      </c>
      <c r="U35">
        <f t="shared" si="13"/>
        <v>4.3807451081299513E-3</v>
      </c>
      <c r="V35">
        <f t="shared" si="13"/>
        <v>0.24885800544298917</v>
      </c>
      <c r="W35">
        <f t="shared" si="13"/>
        <v>3.617398292079486E-3</v>
      </c>
      <c r="X35">
        <f t="shared" si="13"/>
        <v>0.34684617142228208</v>
      </c>
      <c r="Y35">
        <f t="shared" si="7"/>
        <v>0.70573225305827747</v>
      </c>
      <c r="Z35">
        <f t="shared" si="8"/>
        <v>-0.48316078614528057</v>
      </c>
      <c r="AA35">
        <f t="shared" si="9"/>
        <v>-8.7614902162599026E-3</v>
      </c>
      <c r="AB35">
        <f t="shared" si="10"/>
        <v>-1.7420060381009241</v>
      </c>
      <c r="AC35">
        <f t="shared" si="11"/>
        <v>7.234796584158972E-3</v>
      </c>
      <c r="AD35">
        <f t="shared" si="12"/>
        <v>2.4279231999559747</v>
      </c>
    </row>
    <row r="36" spans="2:30" x14ac:dyDescent="0.25">
      <c r="B36" s="6">
        <v>1500</v>
      </c>
      <c r="C36" s="6">
        <v>75</v>
      </c>
      <c r="D36" s="6">
        <v>1</v>
      </c>
      <c r="E36" s="6">
        <v>10</v>
      </c>
      <c r="F36" s="11">
        <f t="shared" si="5"/>
        <v>0.90696193513594658</v>
      </c>
      <c r="G36">
        <f>Coeffecients!$D$2+B36*Coeffecients!$E$2+C36*Coeffecients!$F$2+IF(D36=2,Coeffecients!$G$2,0)+IF(D36=3,Coeffecients!$H$2,0)+IF(D36=4,Coeffecients!$I$2,0)+LN(E36)*Coeffecients!$J$2+IF(C36&lt;=E36,Coeffecients!$K$2,0)+IF(B36&lt;=120,Coeffecients!$L$2,0)+IF(D36=2,LN(E36)*Coeffecients!$M$2,0)+IF(D36=3,LN(E36)*Coeffecients!$N$2,0)+IF(D36=4,LN(E36)*Coeffecients!$O$2,0)+IF(D36=2,C36*Coeffecients!$P$2,0)+IF(D36=3,C36*Coeffecients!$Q$2,0)+IF(D36=4,C36*Coeffecients!$R$2,0)+IF(C36&lt;=E36,LN(E36)*Coeffecients!$S$2,0)</f>
        <v>3.9344636946272509</v>
      </c>
      <c r="H36">
        <f>Coeffecients!$D$3+B36*Coeffecients!$E$3+C36*Coeffecients!$F$3+IF(D36=2,Coeffecients!$G$3,0)+IF(D36=3,Coeffecients!$H$3,0)+IF(D36=4,Coeffecients!$I$3,0)+LN(E36)*Coeffecients!$J$3+IF(C36&lt;=E36,Coeffecients!$K$3,0)+IF(B36&lt;=120,Coeffecients!$L$3,0)+IF(D36=2,LN(E36)*Coeffecients!$M$3,0)+IF(D36=3,LN(E36)*Coeffecients!$N$3,0)+IF(D36=4,LN(E36)*Coeffecients!$O$3,0)+IF(D36=2,C36*Coeffecients!$P$3,0)+IF(D36=3,C36*Coeffecients!$Q$3,0)+IF(D36=4,C36*Coeffecients!$R$3,0)+IF(C36&lt;=E36,LN(E36)*Coeffecients!$S$3,0)</f>
        <v>3.555577262852252</v>
      </c>
      <c r="I36">
        <f>Coeffecients!$D$4+B36*Coeffecients!$E$4+C36*Coeffecients!$F$4+IF(D36=2,Coeffecients!$G$4,0)+IF(D36=3,Coeffecients!$H$4,0)+IF(D36=4,Coeffecients!$I$4,0)+LN(E36)*Coeffecients!$J$4+IF(C36&lt;=E36,Coeffecients!$K$4,0)+IF(B36&lt;=120,Coeffecients!$L$4,0)+IF(D36=2,LN(E36)*Coeffecients!$M$4,0)+IF(D36=3,LN(E36)*Coeffecients!$N$4,0)+IF(D36=4,LN(E36)*Coeffecients!$O$4,0)+IF(D36=2,C36*Coeffecients!$P$4,0)+IF(D36=3,C36*Coeffecients!$Q$4,0)+IF(D36=4,C36*Coeffecients!$R$4,0)+IF(C36&lt;=E36,LN(E36)*Coeffecients!$S$4,0)</f>
        <v>-4.8941111374706581E-2</v>
      </c>
      <c r="J36">
        <f>Coeffecients!$D$5+B36*Coeffecients!$E$5+C36*Coeffecients!$F$5+IF(D36=2,Coeffecients!$G$5,0)+IF(D36=3,Coeffecients!$H$5,0)+IF(D36=4,Coeffecients!$I$5,0)+LN(E36)*Coeffecients!$J$5+IF(C36&lt;=E36,Coeffecients!$K$5,0)+IF(B36&lt;=120,Coeffecients!$L$5,0)+IF(D36=2,LN(E36)*Coeffecients!$M$5,0)+IF(D36=3,LN(E36)*Coeffecients!$N$5,0)+IF(D36=4,LN(E36)*Coeffecients!$O$5,0)+IF(D36=2,C36*Coeffecients!$P$5,0)+IF(D36=3,C36*Coeffecients!$Q$5,0)+IF(D36=4,C36*Coeffecients!$R$5,0)+IF(C36&lt;=E36,LN(E36)*Coeffecients!$S$5,0)</f>
        <v>3.9907225372335695</v>
      </c>
      <c r="K36">
        <f>Coeffecients!$D$6+B36*Coeffecients!$E$6+C36*Coeffecients!$F$6+IF(D36=2,Coeffecients!$G$6,0)+IF(D36=3,Coeffecients!$H$6,0)+IF(D36=4,Coeffecients!$I$6,0)+LN(E36)*Coeffecients!$J$6+IF(C36&lt;=E36,Coeffecients!$K$6,0)+IF(B36&lt;=120,Coeffecients!$L$6,0)+IF(D36=2,LN(E36)*Coeffecients!$M$6,0)+IF(D36=3,LN(E36)*Coeffecients!$N$6,0)+IF(D36=4,LN(E36)*Coeffecients!$O$6,0)+IF(D36=2,C36*Coeffecients!$P$6,0)+IF(D36=3,C36*Coeffecients!$Q$6,0)+IF(D36=4,C36*Coeffecients!$R$6,0)+IF(C36&lt;=E36,LN(E36)*Coeffecients!$S$6,0)</f>
        <v>-0.24040487370556485</v>
      </c>
      <c r="L36">
        <f>Coeffecients!D$7+B36*Coeffecients!$E$7+C36*Coeffecients!$F$7+IF(D36=2,Coeffecients!$G$7,0)+IF(D36=3,Coeffecients!$H$7,0)+IF(D36=4,Coeffecients!$I$7,0)+LN(E36)*Coeffecients!$J$7+IF(C36&lt;=E36,Coeffecients!$K$7,0)+IF(B36&lt;=120,Coeffecients!$L$7,0)+IF(D36=2,LN(E36)*Coeffecients!$M$7,0)+IF(D36=3,LN(E36)*Coeffecients!$N$7,0)+IF(D36=4,LN(E36)*Coeffecients!$O$7,0)+IF(D36=2,C36*Coeffecients!$P$7,0)+IF(D36=3,C36*Coeffecients!$Q$7,0)+IF(D36=4,C36*Coeffecients!$R$7,0)+IF(C36&lt;=E36,LN(E36)*Coeffecients!$S$7,0)</f>
        <v>4.3227214343273017</v>
      </c>
      <c r="M36">
        <f t="shared" si="6"/>
        <v>51.134718777156174</v>
      </c>
      <c r="N36">
        <f t="shared" si="6"/>
        <v>35.008022967101716</v>
      </c>
      <c r="O36">
        <f t="shared" si="6"/>
        <v>0.95223720398731582</v>
      </c>
      <c r="P36">
        <f t="shared" si="6"/>
        <v>54.093960146896237</v>
      </c>
      <c r="Q36">
        <f t="shared" si="6"/>
        <v>0.78630944059393093</v>
      </c>
      <c r="R36">
        <f t="shared" si="6"/>
        <v>75.393527890018859</v>
      </c>
      <c r="S36">
        <f t="shared" si="13"/>
        <v>0.23524408435275918</v>
      </c>
      <c r="T36">
        <f t="shared" si="13"/>
        <v>0.1610535953817602</v>
      </c>
      <c r="U36">
        <f t="shared" si="13"/>
        <v>4.3807451081299513E-3</v>
      </c>
      <c r="V36">
        <f t="shared" si="13"/>
        <v>0.24885800544298917</v>
      </c>
      <c r="W36">
        <f t="shared" si="13"/>
        <v>3.617398292079486E-3</v>
      </c>
      <c r="X36">
        <f t="shared" si="13"/>
        <v>0.34684617142228208</v>
      </c>
      <c r="Y36">
        <f t="shared" si="7"/>
        <v>0.70573225305827747</v>
      </c>
      <c r="Z36">
        <f t="shared" si="8"/>
        <v>-0.48316078614528057</v>
      </c>
      <c r="AA36">
        <f t="shared" si="9"/>
        <v>-8.7614902162599026E-3</v>
      </c>
      <c r="AB36">
        <f t="shared" si="10"/>
        <v>-1.7420060381009241</v>
      </c>
      <c r="AC36">
        <f t="shared" si="11"/>
        <v>7.234796584158972E-3</v>
      </c>
      <c r="AD36">
        <f t="shared" si="12"/>
        <v>2.4279231999559747</v>
      </c>
    </row>
    <row r="37" spans="2:30" x14ac:dyDescent="0.25">
      <c r="B37" s="6">
        <v>1500</v>
      </c>
      <c r="C37" s="6">
        <v>75</v>
      </c>
      <c r="D37" s="6">
        <v>1</v>
      </c>
      <c r="E37" s="6">
        <v>10</v>
      </c>
      <c r="F37" s="11">
        <f t="shared" si="5"/>
        <v>0.90696193513594658</v>
      </c>
      <c r="G37">
        <f>Coeffecients!$D$2+B37*Coeffecients!$E$2+C37*Coeffecients!$F$2+IF(D37=2,Coeffecients!$G$2,0)+IF(D37=3,Coeffecients!$H$2,0)+IF(D37=4,Coeffecients!$I$2,0)+LN(E37)*Coeffecients!$J$2+IF(C37&lt;=E37,Coeffecients!$K$2,0)+IF(B37&lt;=120,Coeffecients!$L$2,0)+IF(D37=2,LN(E37)*Coeffecients!$M$2,0)+IF(D37=3,LN(E37)*Coeffecients!$N$2,0)+IF(D37=4,LN(E37)*Coeffecients!$O$2,0)+IF(D37=2,C37*Coeffecients!$P$2,0)+IF(D37=3,C37*Coeffecients!$Q$2,0)+IF(D37=4,C37*Coeffecients!$R$2,0)+IF(C37&lt;=E37,LN(E37)*Coeffecients!$S$2,0)</f>
        <v>3.9344636946272509</v>
      </c>
      <c r="H37">
        <f>Coeffecients!$D$3+B37*Coeffecients!$E$3+C37*Coeffecients!$F$3+IF(D37=2,Coeffecients!$G$3,0)+IF(D37=3,Coeffecients!$H$3,0)+IF(D37=4,Coeffecients!$I$3,0)+LN(E37)*Coeffecients!$J$3+IF(C37&lt;=E37,Coeffecients!$K$3,0)+IF(B37&lt;=120,Coeffecients!$L$3,0)+IF(D37=2,LN(E37)*Coeffecients!$M$3,0)+IF(D37=3,LN(E37)*Coeffecients!$N$3,0)+IF(D37=4,LN(E37)*Coeffecients!$O$3,0)+IF(D37=2,C37*Coeffecients!$P$3,0)+IF(D37=3,C37*Coeffecients!$Q$3,0)+IF(D37=4,C37*Coeffecients!$R$3,0)+IF(C37&lt;=E37,LN(E37)*Coeffecients!$S$3,0)</f>
        <v>3.555577262852252</v>
      </c>
      <c r="I37">
        <f>Coeffecients!$D$4+B37*Coeffecients!$E$4+C37*Coeffecients!$F$4+IF(D37=2,Coeffecients!$G$4,0)+IF(D37=3,Coeffecients!$H$4,0)+IF(D37=4,Coeffecients!$I$4,0)+LN(E37)*Coeffecients!$J$4+IF(C37&lt;=E37,Coeffecients!$K$4,0)+IF(B37&lt;=120,Coeffecients!$L$4,0)+IF(D37=2,LN(E37)*Coeffecients!$M$4,0)+IF(D37=3,LN(E37)*Coeffecients!$N$4,0)+IF(D37=4,LN(E37)*Coeffecients!$O$4,0)+IF(D37=2,C37*Coeffecients!$P$4,0)+IF(D37=3,C37*Coeffecients!$Q$4,0)+IF(D37=4,C37*Coeffecients!$R$4,0)+IF(C37&lt;=E37,LN(E37)*Coeffecients!$S$4,0)</f>
        <v>-4.8941111374706581E-2</v>
      </c>
      <c r="J37">
        <f>Coeffecients!$D$5+B37*Coeffecients!$E$5+C37*Coeffecients!$F$5+IF(D37=2,Coeffecients!$G$5,0)+IF(D37=3,Coeffecients!$H$5,0)+IF(D37=4,Coeffecients!$I$5,0)+LN(E37)*Coeffecients!$J$5+IF(C37&lt;=E37,Coeffecients!$K$5,0)+IF(B37&lt;=120,Coeffecients!$L$5,0)+IF(D37=2,LN(E37)*Coeffecients!$M$5,0)+IF(D37=3,LN(E37)*Coeffecients!$N$5,0)+IF(D37=4,LN(E37)*Coeffecients!$O$5,0)+IF(D37=2,C37*Coeffecients!$P$5,0)+IF(D37=3,C37*Coeffecients!$Q$5,0)+IF(D37=4,C37*Coeffecients!$R$5,0)+IF(C37&lt;=E37,LN(E37)*Coeffecients!$S$5,0)</f>
        <v>3.9907225372335695</v>
      </c>
      <c r="K37">
        <f>Coeffecients!$D$6+B37*Coeffecients!$E$6+C37*Coeffecients!$F$6+IF(D37=2,Coeffecients!$G$6,0)+IF(D37=3,Coeffecients!$H$6,0)+IF(D37=4,Coeffecients!$I$6,0)+LN(E37)*Coeffecients!$J$6+IF(C37&lt;=E37,Coeffecients!$K$6,0)+IF(B37&lt;=120,Coeffecients!$L$6,0)+IF(D37=2,LN(E37)*Coeffecients!$M$6,0)+IF(D37=3,LN(E37)*Coeffecients!$N$6,0)+IF(D37=4,LN(E37)*Coeffecients!$O$6,0)+IF(D37=2,C37*Coeffecients!$P$6,0)+IF(D37=3,C37*Coeffecients!$Q$6,0)+IF(D37=4,C37*Coeffecients!$R$6,0)+IF(C37&lt;=E37,LN(E37)*Coeffecients!$S$6,0)</f>
        <v>-0.24040487370556485</v>
      </c>
      <c r="L37">
        <f>Coeffecients!D$7+B37*Coeffecients!$E$7+C37*Coeffecients!$F$7+IF(D37=2,Coeffecients!$G$7,0)+IF(D37=3,Coeffecients!$H$7,0)+IF(D37=4,Coeffecients!$I$7,0)+LN(E37)*Coeffecients!$J$7+IF(C37&lt;=E37,Coeffecients!$K$7,0)+IF(B37&lt;=120,Coeffecients!$L$7,0)+IF(D37=2,LN(E37)*Coeffecients!$M$7,0)+IF(D37=3,LN(E37)*Coeffecients!$N$7,0)+IF(D37=4,LN(E37)*Coeffecients!$O$7,0)+IF(D37=2,C37*Coeffecients!$P$7,0)+IF(D37=3,C37*Coeffecients!$Q$7,0)+IF(D37=4,C37*Coeffecients!$R$7,0)+IF(C37&lt;=E37,LN(E37)*Coeffecients!$S$7,0)</f>
        <v>4.3227214343273017</v>
      </c>
      <c r="M37">
        <f t="shared" si="6"/>
        <v>51.134718777156174</v>
      </c>
      <c r="N37">
        <f t="shared" si="6"/>
        <v>35.008022967101716</v>
      </c>
      <c r="O37">
        <f t="shared" si="6"/>
        <v>0.95223720398731582</v>
      </c>
      <c r="P37">
        <f t="shared" si="6"/>
        <v>54.093960146896237</v>
      </c>
      <c r="Q37">
        <f t="shared" si="6"/>
        <v>0.78630944059393093</v>
      </c>
      <c r="R37">
        <f t="shared" si="6"/>
        <v>75.393527890018859</v>
      </c>
      <c r="S37">
        <f t="shared" si="13"/>
        <v>0.23524408435275918</v>
      </c>
      <c r="T37">
        <f t="shared" si="13"/>
        <v>0.1610535953817602</v>
      </c>
      <c r="U37">
        <f t="shared" si="13"/>
        <v>4.3807451081299513E-3</v>
      </c>
      <c r="V37">
        <f t="shared" si="13"/>
        <v>0.24885800544298917</v>
      </c>
      <c r="W37">
        <f t="shared" si="13"/>
        <v>3.617398292079486E-3</v>
      </c>
      <c r="X37">
        <f t="shared" si="13"/>
        <v>0.34684617142228208</v>
      </c>
      <c r="Y37">
        <f t="shared" si="7"/>
        <v>0.70573225305827747</v>
      </c>
      <c r="Z37">
        <f t="shared" si="8"/>
        <v>-0.48316078614528057</v>
      </c>
      <c r="AA37">
        <f t="shared" si="9"/>
        <v>-8.7614902162599026E-3</v>
      </c>
      <c r="AB37">
        <f t="shared" si="10"/>
        <v>-1.7420060381009241</v>
      </c>
      <c r="AC37">
        <f t="shared" si="11"/>
        <v>7.234796584158972E-3</v>
      </c>
      <c r="AD37">
        <f t="shared" si="12"/>
        <v>2.4279231999559747</v>
      </c>
    </row>
    <row r="38" spans="2:30" x14ac:dyDescent="0.25">
      <c r="B38" s="6">
        <v>1500</v>
      </c>
      <c r="C38" s="6">
        <v>75</v>
      </c>
      <c r="D38" s="6">
        <v>1</v>
      </c>
      <c r="E38" s="6">
        <v>10</v>
      </c>
      <c r="F38" s="11">
        <f t="shared" si="5"/>
        <v>0.90696193513594658</v>
      </c>
      <c r="G38">
        <f>Coeffecients!$D$2+B38*Coeffecients!$E$2+C38*Coeffecients!$F$2+IF(D38=2,Coeffecients!$G$2,0)+IF(D38=3,Coeffecients!$H$2,0)+IF(D38=4,Coeffecients!$I$2,0)+LN(E38)*Coeffecients!$J$2+IF(C38&lt;=E38,Coeffecients!$K$2,0)+IF(B38&lt;=120,Coeffecients!$L$2,0)+IF(D38=2,LN(E38)*Coeffecients!$M$2,0)+IF(D38=3,LN(E38)*Coeffecients!$N$2,0)+IF(D38=4,LN(E38)*Coeffecients!$O$2,0)+IF(D38=2,C38*Coeffecients!$P$2,0)+IF(D38=3,C38*Coeffecients!$Q$2,0)+IF(D38=4,C38*Coeffecients!$R$2,0)+IF(C38&lt;=E38,LN(E38)*Coeffecients!$S$2,0)</f>
        <v>3.9344636946272509</v>
      </c>
      <c r="H38">
        <f>Coeffecients!$D$3+B38*Coeffecients!$E$3+C38*Coeffecients!$F$3+IF(D38=2,Coeffecients!$G$3,0)+IF(D38=3,Coeffecients!$H$3,0)+IF(D38=4,Coeffecients!$I$3,0)+LN(E38)*Coeffecients!$J$3+IF(C38&lt;=E38,Coeffecients!$K$3,0)+IF(B38&lt;=120,Coeffecients!$L$3,0)+IF(D38=2,LN(E38)*Coeffecients!$M$3,0)+IF(D38=3,LN(E38)*Coeffecients!$N$3,0)+IF(D38=4,LN(E38)*Coeffecients!$O$3,0)+IF(D38=2,C38*Coeffecients!$P$3,0)+IF(D38=3,C38*Coeffecients!$Q$3,0)+IF(D38=4,C38*Coeffecients!$R$3,0)+IF(C38&lt;=E38,LN(E38)*Coeffecients!$S$3,0)</f>
        <v>3.555577262852252</v>
      </c>
      <c r="I38">
        <f>Coeffecients!$D$4+B38*Coeffecients!$E$4+C38*Coeffecients!$F$4+IF(D38=2,Coeffecients!$G$4,0)+IF(D38=3,Coeffecients!$H$4,0)+IF(D38=4,Coeffecients!$I$4,0)+LN(E38)*Coeffecients!$J$4+IF(C38&lt;=E38,Coeffecients!$K$4,0)+IF(B38&lt;=120,Coeffecients!$L$4,0)+IF(D38=2,LN(E38)*Coeffecients!$M$4,0)+IF(D38=3,LN(E38)*Coeffecients!$N$4,0)+IF(D38=4,LN(E38)*Coeffecients!$O$4,0)+IF(D38=2,C38*Coeffecients!$P$4,0)+IF(D38=3,C38*Coeffecients!$Q$4,0)+IF(D38=4,C38*Coeffecients!$R$4,0)+IF(C38&lt;=E38,LN(E38)*Coeffecients!$S$4,0)</f>
        <v>-4.8941111374706581E-2</v>
      </c>
      <c r="J38">
        <f>Coeffecients!$D$5+B38*Coeffecients!$E$5+C38*Coeffecients!$F$5+IF(D38=2,Coeffecients!$G$5,0)+IF(D38=3,Coeffecients!$H$5,0)+IF(D38=4,Coeffecients!$I$5,0)+LN(E38)*Coeffecients!$J$5+IF(C38&lt;=E38,Coeffecients!$K$5,0)+IF(B38&lt;=120,Coeffecients!$L$5,0)+IF(D38=2,LN(E38)*Coeffecients!$M$5,0)+IF(D38=3,LN(E38)*Coeffecients!$N$5,0)+IF(D38=4,LN(E38)*Coeffecients!$O$5,0)+IF(D38=2,C38*Coeffecients!$P$5,0)+IF(D38=3,C38*Coeffecients!$Q$5,0)+IF(D38=4,C38*Coeffecients!$R$5,0)+IF(C38&lt;=E38,LN(E38)*Coeffecients!$S$5,0)</f>
        <v>3.9907225372335695</v>
      </c>
      <c r="K38">
        <f>Coeffecients!$D$6+B38*Coeffecients!$E$6+C38*Coeffecients!$F$6+IF(D38=2,Coeffecients!$G$6,0)+IF(D38=3,Coeffecients!$H$6,0)+IF(D38=4,Coeffecients!$I$6,0)+LN(E38)*Coeffecients!$J$6+IF(C38&lt;=E38,Coeffecients!$K$6,0)+IF(B38&lt;=120,Coeffecients!$L$6,0)+IF(D38=2,LN(E38)*Coeffecients!$M$6,0)+IF(D38=3,LN(E38)*Coeffecients!$N$6,0)+IF(D38=4,LN(E38)*Coeffecients!$O$6,0)+IF(D38=2,C38*Coeffecients!$P$6,0)+IF(D38=3,C38*Coeffecients!$Q$6,0)+IF(D38=4,C38*Coeffecients!$R$6,0)+IF(C38&lt;=E38,LN(E38)*Coeffecients!$S$6,0)</f>
        <v>-0.24040487370556485</v>
      </c>
      <c r="L38">
        <f>Coeffecients!D$7+B38*Coeffecients!$E$7+C38*Coeffecients!$F$7+IF(D38=2,Coeffecients!$G$7,0)+IF(D38=3,Coeffecients!$H$7,0)+IF(D38=4,Coeffecients!$I$7,0)+LN(E38)*Coeffecients!$J$7+IF(C38&lt;=E38,Coeffecients!$K$7,0)+IF(B38&lt;=120,Coeffecients!$L$7,0)+IF(D38=2,LN(E38)*Coeffecients!$M$7,0)+IF(D38=3,LN(E38)*Coeffecients!$N$7,0)+IF(D38=4,LN(E38)*Coeffecients!$O$7,0)+IF(D38=2,C38*Coeffecients!$P$7,0)+IF(D38=3,C38*Coeffecients!$Q$7,0)+IF(D38=4,C38*Coeffecients!$R$7,0)+IF(C38&lt;=E38,LN(E38)*Coeffecients!$S$7,0)</f>
        <v>4.3227214343273017</v>
      </c>
      <c r="M38">
        <f t="shared" si="6"/>
        <v>51.134718777156174</v>
      </c>
      <c r="N38">
        <f t="shared" si="6"/>
        <v>35.008022967101716</v>
      </c>
      <c r="O38">
        <f t="shared" si="6"/>
        <v>0.95223720398731582</v>
      </c>
      <c r="P38">
        <f t="shared" si="6"/>
        <v>54.093960146896237</v>
      </c>
      <c r="Q38">
        <f t="shared" si="6"/>
        <v>0.78630944059393093</v>
      </c>
      <c r="R38">
        <f t="shared" si="6"/>
        <v>75.393527890018859</v>
      </c>
      <c r="S38">
        <f t="shared" si="13"/>
        <v>0.23524408435275918</v>
      </c>
      <c r="T38">
        <f t="shared" si="13"/>
        <v>0.1610535953817602</v>
      </c>
      <c r="U38">
        <f t="shared" si="13"/>
        <v>4.3807451081299513E-3</v>
      </c>
      <c r="V38">
        <f t="shared" si="13"/>
        <v>0.24885800544298917</v>
      </c>
      <c r="W38">
        <f t="shared" si="13"/>
        <v>3.617398292079486E-3</v>
      </c>
      <c r="X38">
        <f t="shared" si="13"/>
        <v>0.34684617142228208</v>
      </c>
      <c r="Y38">
        <f t="shared" si="7"/>
        <v>0.70573225305827747</v>
      </c>
      <c r="Z38">
        <f t="shared" si="8"/>
        <v>-0.48316078614528057</v>
      </c>
      <c r="AA38">
        <f t="shared" si="9"/>
        <v>-8.7614902162599026E-3</v>
      </c>
      <c r="AB38">
        <f t="shared" si="10"/>
        <v>-1.7420060381009241</v>
      </c>
      <c r="AC38">
        <f t="shared" si="11"/>
        <v>7.234796584158972E-3</v>
      </c>
      <c r="AD38">
        <f t="shared" si="12"/>
        <v>2.4279231999559747</v>
      </c>
    </row>
    <row r="39" spans="2:30" x14ac:dyDescent="0.25">
      <c r="B39" s="6">
        <v>1500</v>
      </c>
      <c r="C39" s="6">
        <v>75</v>
      </c>
      <c r="D39" s="6">
        <v>1</v>
      </c>
      <c r="E39" s="6">
        <v>10</v>
      </c>
      <c r="F39" s="11">
        <f t="shared" si="5"/>
        <v>0.90696193513594658</v>
      </c>
      <c r="G39">
        <f>Coeffecients!$D$2+B39*Coeffecients!$E$2+C39*Coeffecients!$F$2+IF(D39=2,Coeffecients!$G$2,0)+IF(D39=3,Coeffecients!$H$2,0)+IF(D39=4,Coeffecients!$I$2,0)+LN(E39)*Coeffecients!$J$2+IF(C39&lt;=E39,Coeffecients!$K$2,0)+IF(B39&lt;=120,Coeffecients!$L$2,0)+IF(D39=2,LN(E39)*Coeffecients!$M$2,0)+IF(D39=3,LN(E39)*Coeffecients!$N$2,0)+IF(D39=4,LN(E39)*Coeffecients!$O$2,0)+IF(D39=2,C39*Coeffecients!$P$2,0)+IF(D39=3,C39*Coeffecients!$Q$2,0)+IF(D39=4,C39*Coeffecients!$R$2,0)+IF(C39&lt;=E39,LN(E39)*Coeffecients!$S$2,0)</f>
        <v>3.9344636946272509</v>
      </c>
      <c r="H39">
        <f>Coeffecients!$D$3+B39*Coeffecients!$E$3+C39*Coeffecients!$F$3+IF(D39=2,Coeffecients!$G$3,0)+IF(D39=3,Coeffecients!$H$3,0)+IF(D39=4,Coeffecients!$I$3,0)+LN(E39)*Coeffecients!$J$3+IF(C39&lt;=E39,Coeffecients!$K$3,0)+IF(B39&lt;=120,Coeffecients!$L$3,0)+IF(D39=2,LN(E39)*Coeffecients!$M$3,0)+IF(D39=3,LN(E39)*Coeffecients!$N$3,0)+IF(D39=4,LN(E39)*Coeffecients!$O$3,0)+IF(D39=2,C39*Coeffecients!$P$3,0)+IF(D39=3,C39*Coeffecients!$Q$3,0)+IF(D39=4,C39*Coeffecients!$R$3,0)+IF(C39&lt;=E39,LN(E39)*Coeffecients!$S$3,0)</f>
        <v>3.555577262852252</v>
      </c>
      <c r="I39">
        <f>Coeffecients!$D$4+B39*Coeffecients!$E$4+C39*Coeffecients!$F$4+IF(D39=2,Coeffecients!$G$4,0)+IF(D39=3,Coeffecients!$H$4,0)+IF(D39=4,Coeffecients!$I$4,0)+LN(E39)*Coeffecients!$J$4+IF(C39&lt;=E39,Coeffecients!$K$4,0)+IF(B39&lt;=120,Coeffecients!$L$4,0)+IF(D39=2,LN(E39)*Coeffecients!$M$4,0)+IF(D39=3,LN(E39)*Coeffecients!$N$4,0)+IF(D39=4,LN(E39)*Coeffecients!$O$4,0)+IF(D39=2,C39*Coeffecients!$P$4,0)+IF(D39=3,C39*Coeffecients!$Q$4,0)+IF(D39=4,C39*Coeffecients!$R$4,0)+IF(C39&lt;=E39,LN(E39)*Coeffecients!$S$4,0)</f>
        <v>-4.8941111374706581E-2</v>
      </c>
      <c r="J39">
        <f>Coeffecients!$D$5+B39*Coeffecients!$E$5+C39*Coeffecients!$F$5+IF(D39=2,Coeffecients!$G$5,0)+IF(D39=3,Coeffecients!$H$5,0)+IF(D39=4,Coeffecients!$I$5,0)+LN(E39)*Coeffecients!$J$5+IF(C39&lt;=E39,Coeffecients!$K$5,0)+IF(B39&lt;=120,Coeffecients!$L$5,0)+IF(D39=2,LN(E39)*Coeffecients!$M$5,0)+IF(D39=3,LN(E39)*Coeffecients!$N$5,0)+IF(D39=4,LN(E39)*Coeffecients!$O$5,0)+IF(D39=2,C39*Coeffecients!$P$5,0)+IF(D39=3,C39*Coeffecients!$Q$5,0)+IF(D39=4,C39*Coeffecients!$R$5,0)+IF(C39&lt;=E39,LN(E39)*Coeffecients!$S$5,0)</f>
        <v>3.9907225372335695</v>
      </c>
      <c r="K39">
        <f>Coeffecients!$D$6+B39*Coeffecients!$E$6+C39*Coeffecients!$F$6+IF(D39=2,Coeffecients!$G$6,0)+IF(D39=3,Coeffecients!$H$6,0)+IF(D39=4,Coeffecients!$I$6,0)+LN(E39)*Coeffecients!$J$6+IF(C39&lt;=E39,Coeffecients!$K$6,0)+IF(B39&lt;=120,Coeffecients!$L$6,0)+IF(D39=2,LN(E39)*Coeffecients!$M$6,0)+IF(D39=3,LN(E39)*Coeffecients!$N$6,0)+IF(D39=4,LN(E39)*Coeffecients!$O$6,0)+IF(D39=2,C39*Coeffecients!$P$6,0)+IF(D39=3,C39*Coeffecients!$Q$6,0)+IF(D39=4,C39*Coeffecients!$R$6,0)+IF(C39&lt;=E39,LN(E39)*Coeffecients!$S$6,0)</f>
        <v>-0.24040487370556485</v>
      </c>
      <c r="L39">
        <f>Coeffecients!D$7+B39*Coeffecients!$E$7+C39*Coeffecients!$F$7+IF(D39=2,Coeffecients!$G$7,0)+IF(D39=3,Coeffecients!$H$7,0)+IF(D39=4,Coeffecients!$I$7,0)+LN(E39)*Coeffecients!$J$7+IF(C39&lt;=E39,Coeffecients!$K$7,0)+IF(B39&lt;=120,Coeffecients!$L$7,0)+IF(D39=2,LN(E39)*Coeffecients!$M$7,0)+IF(D39=3,LN(E39)*Coeffecients!$N$7,0)+IF(D39=4,LN(E39)*Coeffecients!$O$7,0)+IF(D39=2,C39*Coeffecients!$P$7,0)+IF(D39=3,C39*Coeffecients!$Q$7,0)+IF(D39=4,C39*Coeffecients!$R$7,0)+IF(C39&lt;=E39,LN(E39)*Coeffecients!$S$7,0)</f>
        <v>4.3227214343273017</v>
      </c>
      <c r="M39">
        <f t="shared" si="6"/>
        <v>51.134718777156174</v>
      </c>
      <c r="N39">
        <f t="shared" si="6"/>
        <v>35.008022967101716</v>
      </c>
      <c r="O39">
        <f t="shared" si="6"/>
        <v>0.95223720398731582</v>
      </c>
      <c r="P39">
        <f t="shared" si="6"/>
        <v>54.093960146896237</v>
      </c>
      <c r="Q39">
        <f t="shared" si="6"/>
        <v>0.78630944059393093</v>
      </c>
      <c r="R39">
        <f t="shared" si="6"/>
        <v>75.393527890018859</v>
      </c>
      <c r="S39">
        <f t="shared" si="13"/>
        <v>0.23524408435275918</v>
      </c>
      <c r="T39">
        <f t="shared" si="13"/>
        <v>0.1610535953817602</v>
      </c>
      <c r="U39">
        <f t="shared" si="13"/>
        <v>4.3807451081299513E-3</v>
      </c>
      <c r="V39">
        <f t="shared" si="13"/>
        <v>0.24885800544298917</v>
      </c>
      <c r="W39">
        <f t="shared" si="13"/>
        <v>3.617398292079486E-3</v>
      </c>
      <c r="X39">
        <f t="shared" si="13"/>
        <v>0.34684617142228208</v>
      </c>
      <c r="Y39">
        <f t="shared" si="7"/>
        <v>0.70573225305827747</v>
      </c>
      <c r="Z39">
        <f t="shared" si="8"/>
        <v>-0.48316078614528057</v>
      </c>
      <c r="AA39">
        <f t="shared" si="9"/>
        <v>-8.7614902162599026E-3</v>
      </c>
      <c r="AB39">
        <f t="shared" si="10"/>
        <v>-1.7420060381009241</v>
      </c>
      <c r="AC39">
        <f t="shared" si="11"/>
        <v>7.234796584158972E-3</v>
      </c>
      <c r="AD39">
        <f t="shared" si="12"/>
        <v>2.4279231999559747</v>
      </c>
    </row>
    <row r="40" spans="2:30" x14ac:dyDescent="0.25">
      <c r="B40" s="6">
        <v>1500</v>
      </c>
      <c r="C40" s="6">
        <v>75</v>
      </c>
      <c r="D40" s="6">
        <v>1</v>
      </c>
      <c r="E40" s="6">
        <v>10</v>
      </c>
      <c r="F40" s="11">
        <f t="shared" si="5"/>
        <v>0.90696193513594658</v>
      </c>
      <c r="G40">
        <f>Coeffecients!$D$2+B40*Coeffecients!$E$2+C40*Coeffecients!$F$2+IF(D40=2,Coeffecients!$G$2,0)+IF(D40=3,Coeffecients!$H$2,0)+IF(D40=4,Coeffecients!$I$2,0)+LN(E40)*Coeffecients!$J$2+IF(C40&lt;=E40,Coeffecients!$K$2,0)+IF(B40&lt;=120,Coeffecients!$L$2,0)+IF(D40=2,LN(E40)*Coeffecients!$M$2,0)+IF(D40=3,LN(E40)*Coeffecients!$N$2,0)+IF(D40=4,LN(E40)*Coeffecients!$O$2,0)+IF(D40=2,C40*Coeffecients!$P$2,0)+IF(D40=3,C40*Coeffecients!$Q$2,0)+IF(D40=4,C40*Coeffecients!$R$2,0)+IF(C40&lt;=E40,LN(E40)*Coeffecients!$S$2,0)</f>
        <v>3.9344636946272509</v>
      </c>
      <c r="H40">
        <f>Coeffecients!$D$3+B40*Coeffecients!$E$3+C40*Coeffecients!$F$3+IF(D40=2,Coeffecients!$G$3,0)+IF(D40=3,Coeffecients!$H$3,0)+IF(D40=4,Coeffecients!$I$3,0)+LN(E40)*Coeffecients!$J$3+IF(C40&lt;=E40,Coeffecients!$K$3,0)+IF(B40&lt;=120,Coeffecients!$L$3,0)+IF(D40=2,LN(E40)*Coeffecients!$M$3,0)+IF(D40=3,LN(E40)*Coeffecients!$N$3,0)+IF(D40=4,LN(E40)*Coeffecients!$O$3,0)+IF(D40=2,C40*Coeffecients!$P$3,0)+IF(D40=3,C40*Coeffecients!$Q$3,0)+IF(D40=4,C40*Coeffecients!$R$3,0)+IF(C40&lt;=E40,LN(E40)*Coeffecients!$S$3,0)</f>
        <v>3.555577262852252</v>
      </c>
      <c r="I40">
        <f>Coeffecients!$D$4+B40*Coeffecients!$E$4+C40*Coeffecients!$F$4+IF(D40=2,Coeffecients!$G$4,0)+IF(D40=3,Coeffecients!$H$4,0)+IF(D40=4,Coeffecients!$I$4,0)+LN(E40)*Coeffecients!$J$4+IF(C40&lt;=E40,Coeffecients!$K$4,0)+IF(B40&lt;=120,Coeffecients!$L$4,0)+IF(D40=2,LN(E40)*Coeffecients!$M$4,0)+IF(D40=3,LN(E40)*Coeffecients!$N$4,0)+IF(D40=4,LN(E40)*Coeffecients!$O$4,0)+IF(D40=2,C40*Coeffecients!$P$4,0)+IF(D40=3,C40*Coeffecients!$Q$4,0)+IF(D40=4,C40*Coeffecients!$R$4,0)+IF(C40&lt;=E40,LN(E40)*Coeffecients!$S$4,0)</f>
        <v>-4.8941111374706581E-2</v>
      </c>
      <c r="J40">
        <f>Coeffecients!$D$5+B40*Coeffecients!$E$5+C40*Coeffecients!$F$5+IF(D40=2,Coeffecients!$G$5,0)+IF(D40=3,Coeffecients!$H$5,0)+IF(D40=4,Coeffecients!$I$5,0)+LN(E40)*Coeffecients!$J$5+IF(C40&lt;=E40,Coeffecients!$K$5,0)+IF(B40&lt;=120,Coeffecients!$L$5,0)+IF(D40=2,LN(E40)*Coeffecients!$M$5,0)+IF(D40=3,LN(E40)*Coeffecients!$N$5,0)+IF(D40=4,LN(E40)*Coeffecients!$O$5,0)+IF(D40=2,C40*Coeffecients!$P$5,0)+IF(D40=3,C40*Coeffecients!$Q$5,0)+IF(D40=4,C40*Coeffecients!$R$5,0)+IF(C40&lt;=E40,LN(E40)*Coeffecients!$S$5,0)</f>
        <v>3.9907225372335695</v>
      </c>
      <c r="K40">
        <f>Coeffecients!$D$6+B40*Coeffecients!$E$6+C40*Coeffecients!$F$6+IF(D40=2,Coeffecients!$G$6,0)+IF(D40=3,Coeffecients!$H$6,0)+IF(D40=4,Coeffecients!$I$6,0)+LN(E40)*Coeffecients!$J$6+IF(C40&lt;=E40,Coeffecients!$K$6,0)+IF(B40&lt;=120,Coeffecients!$L$6,0)+IF(D40=2,LN(E40)*Coeffecients!$M$6,0)+IF(D40=3,LN(E40)*Coeffecients!$N$6,0)+IF(D40=4,LN(E40)*Coeffecients!$O$6,0)+IF(D40=2,C40*Coeffecients!$P$6,0)+IF(D40=3,C40*Coeffecients!$Q$6,0)+IF(D40=4,C40*Coeffecients!$R$6,0)+IF(C40&lt;=E40,LN(E40)*Coeffecients!$S$6,0)</f>
        <v>-0.24040487370556485</v>
      </c>
      <c r="L40">
        <f>Coeffecients!D$7+B40*Coeffecients!$E$7+C40*Coeffecients!$F$7+IF(D40=2,Coeffecients!$G$7,0)+IF(D40=3,Coeffecients!$H$7,0)+IF(D40=4,Coeffecients!$I$7,0)+LN(E40)*Coeffecients!$J$7+IF(C40&lt;=E40,Coeffecients!$K$7,0)+IF(B40&lt;=120,Coeffecients!$L$7,0)+IF(D40=2,LN(E40)*Coeffecients!$M$7,0)+IF(D40=3,LN(E40)*Coeffecients!$N$7,0)+IF(D40=4,LN(E40)*Coeffecients!$O$7,0)+IF(D40=2,C40*Coeffecients!$P$7,0)+IF(D40=3,C40*Coeffecients!$Q$7,0)+IF(D40=4,C40*Coeffecients!$R$7,0)+IF(C40&lt;=E40,LN(E40)*Coeffecients!$S$7,0)</f>
        <v>4.3227214343273017</v>
      </c>
      <c r="M40">
        <f t="shared" si="6"/>
        <v>51.134718777156174</v>
      </c>
      <c r="N40">
        <f t="shared" si="6"/>
        <v>35.008022967101716</v>
      </c>
      <c r="O40">
        <f t="shared" si="6"/>
        <v>0.95223720398731582</v>
      </c>
      <c r="P40">
        <f t="shared" si="6"/>
        <v>54.093960146896237</v>
      </c>
      <c r="Q40">
        <f t="shared" si="6"/>
        <v>0.78630944059393093</v>
      </c>
      <c r="R40">
        <f t="shared" si="6"/>
        <v>75.393527890018859</v>
      </c>
      <c r="S40">
        <f t="shared" si="13"/>
        <v>0.23524408435275918</v>
      </c>
      <c r="T40">
        <f t="shared" si="13"/>
        <v>0.1610535953817602</v>
      </c>
      <c r="U40">
        <f t="shared" si="13"/>
        <v>4.3807451081299513E-3</v>
      </c>
      <c r="V40">
        <f t="shared" si="13"/>
        <v>0.24885800544298917</v>
      </c>
      <c r="W40">
        <f t="shared" si="13"/>
        <v>3.617398292079486E-3</v>
      </c>
      <c r="X40">
        <f t="shared" si="13"/>
        <v>0.34684617142228208</v>
      </c>
      <c r="Y40">
        <f t="shared" si="7"/>
        <v>0.70573225305827747</v>
      </c>
      <c r="Z40">
        <f t="shared" si="8"/>
        <v>-0.48316078614528057</v>
      </c>
      <c r="AA40">
        <f t="shared" si="9"/>
        <v>-8.7614902162599026E-3</v>
      </c>
      <c r="AB40">
        <f t="shared" si="10"/>
        <v>-1.7420060381009241</v>
      </c>
      <c r="AC40">
        <f t="shared" si="11"/>
        <v>7.234796584158972E-3</v>
      </c>
      <c r="AD40">
        <f t="shared" si="12"/>
        <v>2.4279231999559747</v>
      </c>
    </row>
    <row r="41" spans="2:30" x14ac:dyDescent="0.25">
      <c r="B41" s="6">
        <v>1500</v>
      </c>
      <c r="C41" s="6">
        <v>75</v>
      </c>
      <c r="D41" s="6">
        <v>1</v>
      </c>
      <c r="E41" s="6">
        <v>10</v>
      </c>
      <c r="F41" s="11">
        <f t="shared" si="5"/>
        <v>0.90696193513594658</v>
      </c>
      <c r="G41">
        <f>Coeffecients!$D$2+B41*Coeffecients!$E$2+C41*Coeffecients!$F$2+IF(D41=2,Coeffecients!$G$2,0)+IF(D41=3,Coeffecients!$H$2,0)+IF(D41=4,Coeffecients!$I$2,0)+LN(E41)*Coeffecients!$J$2+IF(C41&lt;=E41,Coeffecients!$K$2,0)+IF(B41&lt;=120,Coeffecients!$L$2,0)+IF(D41=2,LN(E41)*Coeffecients!$M$2,0)+IF(D41=3,LN(E41)*Coeffecients!$N$2,0)+IF(D41=4,LN(E41)*Coeffecients!$O$2,0)+IF(D41=2,C41*Coeffecients!$P$2,0)+IF(D41=3,C41*Coeffecients!$Q$2,0)+IF(D41=4,C41*Coeffecients!$R$2,0)+IF(C41&lt;=E41,LN(E41)*Coeffecients!$S$2,0)</f>
        <v>3.9344636946272509</v>
      </c>
      <c r="H41">
        <f>Coeffecients!$D$3+B41*Coeffecients!$E$3+C41*Coeffecients!$F$3+IF(D41=2,Coeffecients!$G$3,0)+IF(D41=3,Coeffecients!$H$3,0)+IF(D41=4,Coeffecients!$I$3,0)+LN(E41)*Coeffecients!$J$3+IF(C41&lt;=E41,Coeffecients!$K$3,0)+IF(B41&lt;=120,Coeffecients!$L$3,0)+IF(D41=2,LN(E41)*Coeffecients!$M$3,0)+IF(D41=3,LN(E41)*Coeffecients!$N$3,0)+IF(D41=4,LN(E41)*Coeffecients!$O$3,0)+IF(D41=2,C41*Coeffecients!$P$3,0)+IF(D41=3,C41*Coeffecients!$Q$3,0)+IF(D41=4,C41*Coeffecients!$R$3,0)+IF(C41&lt;=E41,LN(E41)*Coeffecients!$S$3,0)</f>
        <v>3.555577262852252</v>
      </c>
      <c r="I41">
        <f>Coeffecients!$D$4+B41*Coeffecients!$E$4+C41*Coeffecients!$F$4+IF(D41=2,Coeffecients!$G$4,0)+IF(D41=3,Coeffecients!$H$4,0)+IF(D41=4,Coeffecients!$I$4,0)+LN(E41)*Coeffecients!$J$4+IF(C41&lt;=E41,Coeffecients!$K$4,0)+IF(B41&lt;=120,Coeffecients!$L$4,0)+IF(D41=2,LN(E41)*Coeffecients!$M$4,0)+IF(D41=3,LN(E41)*Coeffecients!$N$4,0)+IF(D41=4,LN(E41)*Coeffecients!$O$4,0)+IF(D41=2,C41*Coeffecients!$P$4,0)+IF(D41=3,C41*Coeffecients!$Q$4,0)+IF(D41=4,C41*Coeffecients!$R$4,0)+IF(C41&lt;=E41,LN(E41)*Coeffecients!$S$4,0)</f>
        <v>-4.8941111374706581E-2</v>
      </c>
      <c r="J41">
        <f>Coeffecients!$D$5+B41*Coeffecients!$E$5+C41*Coeffecients!$F$5+IF(D41=2,Coeffecients!$G$5,0)+IF(D41=3,Coeffecients!$H$5,0)+IF(D41=4,Coeffecients!$I$5,0)+LN(E41)*Coeffecients!$J$5+IF(C41&lt;=E41,Coeffecients!$K$5,0)+IF(B41&lt;=120,Coeffecients!$L$5,0)+IF(D41=2,LN(E41)*Coeffecients!$M$5,0)+IF(D41=3,LN(E41)*Coeffecients!$N$5,0)+IF(D41=4,LN(E41)*Coeffecients!$O$5,0)+IF(D41=2,C41*Coeffecients!$P$5,0)+IF(D41=3,C41*Coeffecients!$Q$5,0)+IF(D41=4,C41*Coeffecients!$R$5,0)+IF(C41&lt;=E41,LN(E41)*Coeffecients!$S$5,0)</f>
        <v>3.9907225372335695</v>
      </c>
      <c r="K41">
        <f>Coeffecients!$D$6+B41*Coeffecients!$E$6+C41*Coeffecients!$F$6+IF(D41=2,Coeffecients!$G$6,0)+IF(D41=3,Coeffecients!$H$6,0)+IF(D41=4,Coeffecients!$I$6,0)+LN(E41)*Coeffecients!$J$6+IF(C41&lt;=E41,Coeffecients!$K$6,0)+IF(B41&lt;=120,Coeffecients!$L$6,0)+IF(D41=2,LN(E41)*Coeffecients!$M$6,0)+IF(D41=3,LN(E41)*Coeffecients!$N$6,0)+IF(D41=4,LN(E41)*Coeffecients!$O$6,0)+IF(D41=2,C41*Coeffecients!$P$6,0)+IF(D41=3,C41*Coeffecients!$Q$6,0)+IF(D41=4,C41*Coeffecients!$R$6,0)+IF(C41&lt;=E41,LN(E41)*Coeffecients!$S$6,0)</f>
        <v>-0.24040487370556485</v>
      </c>
      <c r="L41">
        <f>Coeffecients!D$7+B41*Coeffecients!$E$7+C41*Coeffecients!$F$7+IF(D41=2,Coeffecients!$G$7,0)+IF(D41=3,Coeffecients!$H$7,0)+IF(D41=4,Coeffecients!$I$7,0)+LN(E41)*Coeffecients!$J$7+IF(C41&lt;=E41,Coeffecients!$K$7,0)+IF(B41&lt;=120,Coeffecients!$L$7,0)+IF(D41=2,LN(E41)*Coeffecients!$M$7,0)+IF(D41=3,LN(E41)*Coeffecients!$N$7,0)+IF(D41=4,LN(E41)*Coeffecients!$O$7,0)+IF(D41=2,C41*Coeffecients!$P$7,0)+IF(D41=3,C41*Coeffecients!$Q$7,0)+IF(D41=4,C41*Coeffecients!$R$7,0)+IF(C41&lt;=E41,LN(E41)*Coeffecients!$S$7,0)</f>
        <v>4.3227214343273017</v>
      </c>
      <c r="M41">
        <f t="shared" si="6"/>
        <v>51.134718777156174</v>
      </c>
      <c r="N41">
        <f t="shared" si="6"/>
        <v>35.008022967101716</v>
      </c>
      <c r="O41">
        <f t="shared" si="6"/>
        <v>0.95223720398731582</v>
      </c>
      <c r="P41">
        <f t="shared" si="6"/>
        <v>54.093960146896237</v>
      </c>
      <c r="Q41">
        <f t="shared" si="6"/>
        <v>0.78630944059393093</v>
      </c>
      <c r="R41">
        <f t="shared" si="6"/>
        <v>75.393527890018859</v>
      </c>
      <c r="S41">
        <f t="shared" si="13"/>
        <v>0.23524408435275918</v>
      </c>
      <c r="T41">
        <f t="shared" si="13"/>
        <v>0.1610535953817602</v>
      </c>
      <c r="U41">
        <f t="shared" si="13"/>
        <v>4.3807451081299513E-3</v>
      </c>
      <c r="V41">
        <f t="shared" si="13"/>
        <v>0.24885800544298917</v>
      </c>
      <c r="W41">
        <f t="shared" si="13"/>
        <v>3.617398292079486E-3</v>
      </c>
      <c r="X41">
        <f t="shared" si="13"/>
        <v>0.34684617142228208</v>
      </c>
      <c r="Y41">
        <f t="shared" si="7"/>
        <v>0.70573225305827747</v>
      </c>
      <c r="Z41">
        <f t="shared" si="8"/>
        <v>-0.48316078614528057</v>
      </c>
      <c r="AA41">
        <f t="shared" si="9"/>
        <v>-8.7614902162599026E-3</v>
      </c>
      <c r="AB41">
        <f t="shared" si="10"/>
        <v>-1.7420060381009241</v>
      </c>
      <c r="AC41">
        <f t="shared" si="11"/>
        <v>7.234796584158972E-3</v>
      </c>
      <c r="AD41">
        <f t="shared" si="12"/>
        <v>2.4279231999559747</v>
      </c>
    </row>
    <row r="42" spans="2:30" x14ac:dyDescent="0.25">
      <c r="B42" s="6">
        <v>1500</v>
      </c>
      <c r="C42" s="6">
        <v>75</v>
      </c>
      <c r="D42" s="6">
        <v>1</v>
      </c>
      <c r="E42" s="6">
        <v>10</v>
      </c>
      <c r="F42" s="11">
        <f t="shared" si="5"/>
        <v>0.90696193513594658</v>
      </c>
      <c r="G42">
        <f>Coeffecients!$D$2+B42*Coeffecients!$E$2+C42*Coeffecients!$F$2+IF(D42=2,Coeffecients!$G$2,0)+IF(D42=3,Coeffecients!$H$2,0)+IF(D42=4,Coeffecients!$I$2,0)+LN(E42)*Coeffecients!$J$2+IF(C42&lt;=E42,Coeffecients!$K$2,0)+IF(B42&lt;=120,Coeffecients!$L$2,0)+IF(D42=2,LN(E42)*Coeffecients!$M$2,0)+IF(D42=3,LN(E42)*Coeffecients!$N$2,0)+IF(D42=4,LN(E42)*Coeffecients!$O$2,0)+IF(D42=2,C42*Coeffecients!$P$2,0)+IF(D42=3,C42*Coeffecients!$Q$2,0)+IF(D42=4,C42*Coeffecients!$R$2,0)+IF(C42&lt;=E42,LN(E42)*Coeffecients!$S$2,0)</f>
        <v>3.9344636946272509</v>
      </c>
      <c r="H42">
        <f>Coeffecients!$D$3+B42*Coeffecients!$E$3+C42*Coeffecients!$F$3+IF(D42=2,Coeffecients!$G$3,0)+IF(D42=3,Coeffecients!$H$3,0)+IF(D42=4,Coeffecients!$I$3,0)+LN(E42)*Coeffecients!$J$3+IF(C42&lt;=E42,Coeffecients!$K$3,0)+IF(B42&lt;=120,Coeffecients!$L$3,0)+IF(D42=2,LN(E42)*Coeffecients!$M$3,0)+IF(D42=3,LN(E42)*Coeffecients!$N$3,0)+IF(D42=4,LN(E42)*Coeffecients!$O$3,0)+IF(D42=2,C42*Coeffecients!$P$3,0)+IF(D42=3,C42*Coeffecients!$Q$3,0)+IF(D42=4,C42*Coeffecients!$R$3,0)+IF(C42&lt;=E42,LN(E42)*Coeffecients!$S$3,0)</f>
        <v>3.555577262852252</v>
      </c>
      <c r="I42">
        <f>Coeffecients!$D$4+B42*Coeffecients!$E$4+C42*Coeffecients!$F$4+IF(D42=2,Coeffecients!$G$4,0)+IF(D42=3,Coeffecients!$H$4,0)+IF(D42=4,Coeffecients!$I$4,0)+LN(E42)*Coeffecients!$J$4+IF(C42&lt;=E42,Coeffecients!$K$4,0)+IF(B42&lt;=120,Coeffecients!$L$4,0)+IF(D42=2,LN(E42)*Coeffecients!$M$4,0)+IF(D42=3,LN(E42)*Coeffecients!$N$4,0)+IF(D42=4,LN(E42)*Coeffecients!$O$4,0)+IF(D42=2,C42*Coeffecients!$P$4,0)+IF(D42=3,C42*Coeffecients!$Q$4,0)+IF(D42=4,C42*Coeffecients!$R$4,0)+IF(C42&lt;=E42,LN(E42)*Coeffecients!$S$4,0)</f>
        <v>-4.8941111374706581E-2</v>
      </c>
      <c r="J42">
        <f>Coeffecients!$D$5+B42*Coeffecients!$E$5+C42*Coeffecients!$F$5+IF(D42=2,Coeffecients!$G$5,0)+IF(D42=3,Coeffecients!$H$5,0)+IF(D42=4,Coeffecients!$I$5,0)+LN(E42)*Coeffecients!$J$5+IF(C42&lt;=E42,Coeffecients!$K$5,0)+IF(B42&lt;=120,Coeffecients!$L$5,0)+IF(D42=2,LN(E42)*Coeffecients!$M$5,0)+IF(D42=3,LN(E42)*Coeffecients!$N$5,0)+IF(D42=4,LN(E42)*Coeffecients!$O$5,0)+IF(D42=2,C42*Coeffecients!$P$5,0)+IF(D42=3,C42*Coeffecients!$Q$5,0)+IF(D42=4,C42*Coeffecients!$R$5,0)+IF(C42&lt;=E42,LN(E42)*Coeffecients!$S$5,0)</f>
        <v>3.9907225372335695</v>
      </c>
      <c r="K42">
        <f>Coeffecients!$D$6+B42*Coeffecients!$E$6+C42*Coeffecients!$F$6+IF(D42=2,Coeffecients!$G$6,0)+IF(D42=3,Coeffecients!$H$6,0)+IF(D42=4,Coeffecients!$I$6,0)+LN(E42)*Coeffecients!$J$6+IF(C42&lt;=E42,Coeffecients!$K$6,0)+IF(B42&lt;=120,Coeffecients!$L$6,0)+IF(D42=2,LN(E42)*Coeffecients!$M$6,0)+IF(D42=3,LN(E42)*Coeffecients!$N$6,0)+IF(D42=4,LN(E42)*Coeffecients!$O$6,0)+IF(D42=2,C42*Coeffecients!$P$6,0)+IF(D42=3,C42*Coeffecients!$Q$6,0)+IF(D42=4,C42*Coeffecients!$R$6,0)+IF(C42&lt;=E42,LN(E42)*Coeffecients!$S$6,0)</f>
        <v>-0.24040487370556485</v>
      </c>
      <c r="L42">
        <f>Coeffecients!D$7+B42*Coeffecients!$E$7+C42*Coeffecients!$F$7+IF(D42=2,Coeffecients!$G$7,0)+IF(D42=3,Coeffecients!$H$7,0)+IF(D42=4,Coeffecients!$I$7,0)+LN(E42)*Coeffecients!$J$7+IF(C42&lt;=E42,Coeffecients!$K$7,0)+IF(B42&lt;=120,Coeffecients!$L$7,0)+IF(D42=2,LN(E42)*Coeffecients!$M$7,0)+IF(D42=3,LN(E42)*Coeffecients!$N$7,0)+IF(D42=4,LN(E42)*Coeffecients!$O$7,0)+IF(D42=2,C42*Coeffecients!$P$7,0)+IF(D42=3,C42*Coeffecients!$Q$7,0)+IF(D42=4,C42*Coeffecients!$R$7,0)+IF(C42&lt;=E42,LN(E42)*Coeffecients!$S$7,0)</f>
        <v>4.3227214343273017</v>
      </c>
      <c r="M42">
        <f t="shared" si="6"/>
        <v>51.134718777156174</v>
      </c>
      <c r="N42">
        <f t="shared" si="6"/>
        <v>35.008022967101716</v>
      </c>
      <c r="O42">
        <f t="shared" si="6"/>
        <v>0.95223720398731582</v>
      </c>
      <c r="P42">
        <f t="shared" si="6"/>
        <v>54.093960146896237</v>
      </c>
      <c r="Q42">
        <f t="shared" si="6"/>
        <v>0.78630944059393093</v>
      </c>
      <c r="R42">
        <f t="shared" si="6"/>
        <v>75.393527890018859</v>
      </c>
      <c r="S42">
        <f t="shared" si="13"/>
        <v>0.23524408435275918</v>
      </c>
      <c r="T42">
        <f t="shared" si="13"/>
        <v>0.1610535953817602</v>
      </c>
      <c r="U42">
        <f t="shared" si="13"/>
        <v>4.3807451081299513E-3</v>
      </c>
      <c r="V42">
        <f t="shared" si="13"/>
        <v>0.24885800544298917</v>
      </c>
      <c r="W42">
        <f t="shared" si="13"/>
        <v>3.617398292079486E-3</v>
      </c>
      <c r="X42">
        <f t="shared" si="13"/>
        <v>0.34684617142228208</v>
      </c>
      <c r="Y42">
        <f t="shared" si="7"/>
        <v>0.70573225305827747</v>
      </c>
      <c r="Z42">
        <f t="shared" si="8"/>
        <v>-0.48316078614528057</v>
      </c>
      <c r="AA42">
        <f t="shared" si="9"/>
        <v>-8.7614902162599026E-3</v>
      </c>
      <c r="AB42">
        <f t="shared" si="10"/>
        <v>-1.7420060381009241</v>
      </c>
      <c r="AC42">
        <f t="shared" si="11"/>
        <v>7.234796584158972E-3</v>
      </c>
      <c r="AD42">
        <f t="shared" si="12"/>
        <v>2.4279231999559747</v>
      </c>
    </row>
    <row r="43" spans="2:30" x14ac:dyDescent="0.25">
      <c r="B43" s="6">
        <v>1500</v>
      </c>
      <c r="C43" s="6">
        <v>75</v>
      </c>
      <c r="D43" s="6">
        <v>1</v>
      </c>
      <c r="E43" s="6">
        <v>10</v>
      </c>
      <c r="F43" s="11">
        <f t="shared" si="5"/>
        <v>0.90696193513594658</v>
      </c>
      <c r="G43">
        <f>Coeffecients!$D$2+B43*Coeffecients!$E$2+C43*Coeffecients!$F$2+IF(D43=2,Coeffecients!$G$2,0)+IF(D43=3,Coeffecients!$H$2,0)+IF(D43=4,Coeffecients!$I$2,0)+LN(E43)*Coeffecients!$J$2+IF(C43&lt;=E43,Coeffecients!$K$2,0)+IF(B43&lt;=120,Coeffecients!$L$2,0)+IF(D43=2,LN(E43)*Coeffecients!$M$2,0)+IF(D43=3,LN(E43)*Coeffecients!$N$2,0)+IF(D43=4,LN(E43)*Coeffecients!$O$2,0)+IF(D43=2,C43*Coeffecients!$P$2,0)+IF(D43=3,C43*Coeffecients!$Q$2,0)+IF(D43=4,C43*Coeffecients!$R$2,0)+IF(C43&lt;=E43,LN(E43)*Coeffecients!$S$2,0)</f>
        <v>3.9344636946272509</v>
      </c>
      <c r="H43">
        <f>Coeffecients!$D$3+B43*Coeffecients!$E$3+C43*Coeffecients!$F$3+IF(D43=2,Coeffecients!$G$3,0)+IF(D43=3,Coeffecients!$H$3,0)+IF(D43=4,Coeffecients!$I$3,0)+LN(E43)*Coeffecients!$J$3+IF(C43&lt;=E43,Coeffecients!$K$3,0)+IF(B43&lt;=120,Coeffecients!$L$3,0)+IF(D43=2,LN(E43)*Coeffecients!$M$3,0)+IF(D43=3,LN(E43)*Coeffecients!$N$3,0)+IF(D43=4,LN(E43)*Coeffecients!$O$3,0)+IF(D43=2,C43*Coeffecients!$P$3,0)+IF(D43=3,C43*Coeffecients!$Q$3,0)+IF(D43=4,C43*Coeffecients!$R$3,0)+IF(C43&lt;=E43,LN(E43)*Coeffecients!$S$3,0)</f>
        <v>3.555577262852252</v>
      </c>
      <c r="I43">
        <f>Coeffecients!$D$4+B43*Coeffecients!$E$4+C43*Coeffecients!$F$4+IF(D43=2,Coeffecients!$G$4,0)+IF(D43=3,Coeffecients!$H$4,0)+IF(D43=4,Coeffecients!$I$4,0)+LN(E43)*Coeffecients!$J$4+IF(C43&lt;=E43,Coeffecients!$K$4,0)+IF(B43&lt;=120,Coeffecients!$L$4,0)+IF(D43=2,LN(E43)*Coeffecients!$M$4,0)+IF(D43=3,LN(E43)*Coeffecients!$N$4,0)+IF(D43=4,LN(E43)*Coeffecients!$O$4,0)+IF(D43=2,C43*Coeffecients!$P$4,0)+IF(D43=3,C43*Coeffecients!$Q$4,0)+IF(D43=4,C43*Coeffecients!$R$4,0)+IF(C43&lt;=E43,LN(E43)*Coeffecients!$S$4,0)</f>
        <v>-4.8941111374706581E-2</v>
      </c>
      <c r="J43">
        <f>Coeffecients!$D$5+B43*Coeffecients!$E$5+C43*Coeffecients!$F$5+IF(D43=2,Coeffecients!$G$5,0)+IF(D43=3,Coeffecients!$H$5,0)+IF(D43=4,Coeffecients!$I$5,0)+LN(E43)*Coeffecients!$J$5+IF(C43&lt;=E43,Coeffecients!$K$5,0)+IF(B43&lt;=120,Coeffecients!$L$5,0)+IF(D43=2,LN(E43)*Coeffecients!$M$5,0)+IF(D43=3,LN(E43)*Coeffecients!$N$5,0)+IF(D43=4,LN(E43)*Coeffecients!$O$5,0)+IF(D43=2,C43*Coeffecients!$P$5,0)+IF(D43=3,C43*Coeffecients!$Q$5,0)+IF(D43=4,C43*Coeffecients!$R$5,0)+IF(C43&lt;=E43,LN(E43)*Coeffecients!$S$5,0)</f>
        <v>3.9907225372335695</v>
      </c>
      <c r="K43">
        <f>Coeffecients!$D$6+B43*Coeffecients!$E$6+C43*Coeffecients!$F$6+IF(D43=2,Coeffecients!$G$6,0)+IF(D43=3,Coeffecients!$H$6,0)+IF(D43=4,Coeffecients!$I$6,0)+LN(E43)*Coeffecients!$J$6+IF(C43&lt;=E43,Coeffecients!$K$6,0)+IF(B43&lt;=120,Coeffecients!$L$6,0)+IF(D43=2,LN(E43)*Coeffecients!$M$6,0)+IF(D43=3,LN(E43)*Coeffecients!$N$6,0)+IF(D43=4,LN(E43)*Coeffecients!$O$6,0)+IF(D43=2,C43*Coeffecients!$P$6,0)+IF(D43=3,C43*Coeffecients!$Q$6,0)+IF(D43=4,C43*Coeffecients!$R$6,0)+IF(C43&lt;=E43,LN(E43)*Coeffecients!$S$6,0)</f>
        <v>-0.24040487370556485</v>
      </c>
      <c r="L43">
        <f>Coeffecients!D$7+B43*Coeffecients!$E$7+C43*Coeffecients!$F$7+IF(D43=2,Coeffecients!$G$7,0)+IF(D43=3,Coeffecients!$H$7,0)+IF(D43=4,Coeffecients!$I$7,0)+LN(E43)*Coeffecients!$J$7+IF(C43&lt;=E43,Coeffecients!$K$7,0)+IF(B43&lt;=120,Coeffecients!$L$7,0)+IF(D43=2,LN(E43)*Coeffecients!$M$7,0)+IF(D43=3,LN(E43)*Coeffecients!$N$7,0)+IF(D43=4,LN(E43)*Coeffecients!$O$7,0)+IF(D43=2,C43*Coeffecients!$P$7,0)+IF(D43=3,C43*Coeffecients!$Q$7,0)+IF(D43=4,C43*Coeffecients!$R$7,0)+IF(C43&lt;=E43,LN(E43)*Coeffecients!$S$7,0)</f>
        <v>4.3227214343273017</v>
      </c>
      <c r="M43">
        <f t="shared" si="6"/>
        <v>51.134718777156174</v>
      </c>
      <c r="N43">
        <f t="shared" si="6"/>
        <v>35.008022967101716</v>
      </c>
      <c r="O43">
        <f t="shared" si="6"/>
        <v>0.95223720398731582</v>
      </c>
      <c r="P43">
        <f t="shared" si="6"/>
        <v>54.093960146896237</v>
      </c>
      <c r="Q43">
        <f t="shared" si="6"/>
        <v>0.78630944059393093</v>
      </c>
      <c r="R43">
        <f t="shared" si="6"/>
        <v>75.393527890018859</v>
      </c>
      <c r="S43">
        <f t="shared" si="13"/>
        <v>0.23524408435275918</v>
      </c>
      <c r="T43">
        <f t="shared" si="13"/>
        <v>0.1610535953817602</v>
      </c>
      <c r="U43">
        <f t="shared" si="13"/>
        <v>4.3807451081299513E-3</v>
      </c>
      <c r="V43">
        <f t="shared" si="13"/>
        <v>0.24885800544298917</v>
      </c>
      <c r="W43">
        <f t="shared" si="13"/>
        <v>3.617398292079486E-3</v>
      </c>
      <c r="X43">
        <f t="shared" si="13"/>
        <v>0.34684617142228208</v>
      </c>
      <c r="Y43">
        <f t="shared" si="7"/>
        <v>0.70573225305827747</v>
      </c>
      <c r="Z43">
        <f t="shared" si="8"/>
        <v>-0.48316078614528057</v>
      </c>
      <c r="AA43">
        <f t="shared" si="9"/>
        <v>-8.7614902162599026E-3</v>
      </c>
      <c r="AB43">
        <f t="shared" si="10"/>
        <v>-1.7420060381009241</v>
      </c>
      <c r="AC43">
        <f t="shared" si="11"/>
        <v>7.234796584158972E-3</v>
      </c>
      <c r="AD43">
        <f t="shared" si="12"/>
        <v>2.4279231999559747</v>
      </c>
    </row>
    <row r="44" spans="2:30" x14ac:dyDescent="0.25">
      <c r="B44" s="6">
        <v>1500</v>
      </c>
      <c r="C44" s="6">
        <v>75</v>
      </c>
      <c r="D44" s="6">
        <v>1</v>
      </c>
      <c r="E44" s="6">
        <v>10</v>
      </c>
      <c r="F44" s="11">
        <f t="shared" si="5"/>
        <v>0.90696193513594658</v>
      </c>
      <c r="G44">
        <f>Coeffecients!$D$2+B44*Coeffecients!$E$2+C44*Coeffecients!$F$2+IF(D44=2,Coeffecients!$G$2,0)+IF(D44=3,Coeffecients!$H$2,0)+IF(D44=4,Coeffecients!$I$2,0)+LN(E44)*Coeffecients!$J$2+IF(C44&lt;=E44,Coeffecients!$K$2,0)+IF(B44&lt;=120,Coeffecients!$L$2,0)+IF(D44=2,LN(E44)*Coeffecients!$M$2,0)+IF(D44=3,LN(E44)*Coeffecients!$N$2,0)+IF(D44=4,LN(E44)*Coeffecients!$O$2,0)+IF(D44=2,C44*Coeffecients!$P$2,0)+IF(D44=3,C44*Coeffecients!$Q$2,0)+IF(D44=4,C44*Coeffecients!$R$2,0)+IF(C44&lt;=E44,LN(E44)*Coeffecients!$S$2,0)</f>
        <v>3.9344636946272509</v>
      </c>
      <c r="H44">
        <f>Coeffecients!$D$3+B44*Coeffecients!$E$3+C44*Coeffecients!$F$3+IF(D44=2,Coeffecients!$G$3,0)+IF(D44=3,Coeffecients!$H$3,0)+IF(D44=4,Coeffecients!$I$3,0)+LN(E44)*Coeffecients!$J$3+IF(C44&lt;=E44,Coeffecients!$K$3,0)+IF(B44&lt;=120,Coeffecients!$L$3,0)+IF(D44=2,LN(E44)*Coeffecients!$M$3,0)+IF(D44=3,LN(E44)*Coeffecients!$N$3,0)+IF(D44=4,LN(E44)*Coeffecients!$O$3,0)+IF(D44=2,C44*Coeffecients!$P$3,0)+IF(D44=3,C44*Coeffecients!$Q$3,0)+IF(D44=4,C44*Coeffecients!$R$3,0)+IF(C44&lt;=E44,LN(E44)*Coeffecients!$S$3,0)</f>
        <v>3.555577262852252</v>
      </c>
      <c r="I44">
        <f>Coeffecients!$D$4+B44*Coeffecients!$E$4+C44*Coeffecients!$F$4+IF(D44=2,Coeffecients!$G$4,0)+IF(D44=3,Coeffecients!$H$4,0)+IF(D44=4,Coeffecients!$I$4,0)+LN(E44)*Coeffecients!$J$4+IF(C44&lt;=E44,Coeffecients!$K$4,0)+IF(B44&lt;=120,Coeffecients!$L$4,0)+IF(D44=2,LN(E44)*Coeffecients!$M$4,0)+IF(D44=3,LN(E44)*Coeffecients!$N$4,0)+IF(D44=4,LN(E44)*Coeffecients!$O$4,0)+IF(D44=2,C44*Coeffecients!$P$4,0)+IF(D44=3,C44*Coeffecients!$Q$4,0)+IF(D44=4,C44*Coeffecients!$R$4,0)+IF(C44&lt;=E44,LN(E44)*Coeffecients!$S$4,0)</f>
        <v>-4.8941111374706581E-2</v>
      </c>
      <c r="J44">
        <f>Coeffecients!$D$5+B44*Coeffecients!$E$5+C44*Coeffecients!$F$5+IF(D44=2,Coeffecients!$G$5,0)+IF(D44=3,Coeffecients!$H$5,0)+IF(D44=4,Coeffecients!$I$5,0)+LN(E44)*Coeffecients!$J$5+IF(C44&lt;=E44,Coeffecients!$K$5,0)+IF(B44&lt;=120,Coeffecients!$L$5,0)+IF(D44=2,LN(E44)*Coeffecients!$M$5,0)+IF(D44=3,LN(E44)*Coeffecients!$N$5,0)+IF(D44=4,LN(E44)*Coeffecients!$O$5,0)+IF(D44=2,C44*Coeffecients!$P$5,0)+IF(D44=3,C44*Coeffecients!$Q$5,0)+IF(D44=4,C44*Coeffecients!$R$5,0)+IF(C44&lt;=E44,LN(E44)*Coeffecients!$S$5,0)</f>
        <v>3.9907225372335695</v>
      </c>
      <c r="K44">
        <f>Coeffecients!$D$6+B44*Coeffecients!$E$6+C44*Coeffecients!$F$6+IF(D44=2,Coeffecients!$G$6,0)+IF(D44=3,Coeffecients!$H$6,0)+IF(D44=4,Coeffecients!$I$6,0)+LN(E44)*Coeffecients!$J$6+IF(C44&lt;=E44,Coeffecients!$K$6,0)+IF(B44&lt;=120,Coeffecients!$L$6,0)+IF(D44=2,LN(E44)*Coeffecients!$M$6,0)+IF(D44=3,LN(E44)*Coeffecients!$N$6,0)+IF(D44=4,LN(E44)*Coeffecients!$O$6,0)+IF(D44=2,C44*Coeffecients!$P$6,0)+IF(D44=3,C44*Coeffecients!$Q$6,0)+IF(D44=4,C44*Coeffecients!$R$6,0)+IF(C44&lt;=E44,LN(E44)*Coeffecients!$S$6,0)</f>
        <v>-0.24040487370556485</v>
      </c>
      <c r="L44">
        <f>Coeffecients!D$7+B44*Coeffecients!$E$7+C44*Coeffecients!$F$7+IF(D44=2,Coeffecients!$G$7,0)+IF(D44=3,Coeffecients!$H$7,0)+IF(D44=4,Coeffecients!$I$7,0)+LN(E44)*Coeffecients!$J$7+IF(C44&lt;=E44,Coeffecients!$K$7,0)+IF(B44&lt;=120,Coeffecients!$L$7,0)+IF(D44=2,LN(E44)*Coeffecients!$M$7,0)+IF(D44=3,LN(E44)*Coeffecients!$N$7,0)+IF(D44=4,LN(E44)*Coeffecients!$O$7,0)+IF(D44=2,C44*Coeffecients!$P$7,0)+IF(D44=3,C44*Coeffecients!$Q$7,0)+IF(D44=4,C44*Coeffecients!$R$7,0)+IF(C44&lt;=E44,LN(E44)*Coeffecients!$S$7,0)</f>
        <v>4.3227214343273017</v>
      </c>
      <c r="M44">
        <f t="shared" si="6"/>
        <v>51.134718777156174</v>
      </c>
      <c r="N44">
        <f t="shared" si="6"/>
        <v>35.008022967101716</v>
      </c>
      <c r="O44">
        <f t="shared" si="6"/>
        <v>0.95223720398731582</v>
      </c>
      <c r="P44">
        <f t="shared" si="6"/>
        <v>54.093960146896237</v>
      </c>
      <c r="Q44">
        <f t="shared" si="6"/>
        <v>0.78630944059393093</v>
      </c>
      <c r="R44">
        <f t="shared" si="6"/>
        <v>75.393527890018859</v>
      </c>
      <c r="S44">
        <f t="shared" si="13"/>
        <v>0.23524408435275918</v>
      </c>
      <c r="T44">
        <f t="shared" si="13"/>
        <v>0.1610535953817602</v>
      </c>
      <c r="U44">
        <f t="shared" si="13"/>
        <v>4.3807451081299513E-3</v>
      </c>
      <c r="V44">
        <f t="shared" si="13"/>
        <v>0.24885800544298917</v>
      </c>
      <c r="W44">
        <f t="shared" si="13"/>
        <v>3.617398292079486E-3</v>
      </c>
      <c r="X44">
        <f t="shared" si="13"/>
        <v>0.34684617142228208</v>
      </c>
      <c r="Y44">
        <f t="shared" si="7"/>
        <v>0.70573225305827747</v>
      </c>
      <c r="Z44">
        <f t="shared" si="8"/>
        <v>-0.48316078614528057</v>
      </c>
      <c r="AA44">
        <f t="shared" si="9"/>
        <v>-8.7614902162599026E-3</v>
      </c>
      <c r="AB44">
        <f t="shared" si="10"/>
        <v>-1.7420060381009241</v>
      </c>
      <c r="AC44">
        <f t="shared" si="11"/>
        <v>7.234796584158972E-3</v>
      </c>
      <c r="AD44">
        <f t="shared" si="12"/>
        <v>2.4279231999559747</v>
      </c>
    </row>
    <row r="45" spans="2:30" x14ac:dyDescent="0.25">
      <c r="B45" s="6">
        <v>1500</v>
      </c>
      <c r="C45" s="6">
        <v>75</v>
      </c>
      <c r="D45" s="6">
        <v>1</v>
      </c>
      <c r="E45" s="6">
        <v>10</v>
      </c>
      <c r="F45" s="11">
        <f t="shared" si="5"/>
        <v>0.90696193513594658</v>
      </c>
      <c r="G45">
        <f>Coeffecients!$D$2+B45*Coeffecients!$E$2+C45*Coeffecients!$F$2+IF(D45=2,Coeffecients!$G$2,0)+IF(D45=3,Coeffecients!$H$2,0)+IF(D45=4,Coeffecients!$I$2,0)+LN(E45)*Coeffecients!$J$2+IF(C45&lt;=E45,Coeffecients!$K$2,0)+IF(B45&lt;=120,Coeffecients!$L$2,0)+IF(D45=2,LN(E45)*Coeffecients!$M$2,0)+IF(D45=3,LN(E45)*Coeffecients!$N$2,0)+IF(D45=4,LN(E45)*Coeffecients!$O$2,0)+IF(D45=2,C45*Coeffecients!$P$2,0)+IF(D45=3,C45*Coeffecients!$Q$2,0)+IF(D45=4,C45*Coeffecients!$R$2,0)+IF(C45&lt;=E45,LN(E45)*Coeffecients!$S$2,0)</f>
        <v>3.9344636946272509</v>
      </c>
      <c r="H45">
        <f>Coeffecients!$D$3+B45*Coeffecients!$E$3+C45*Coeffecients!$F$3+IF(D45=2,Coeffecients!$G$3,0)+IF(D45=3,Coeffecients!$H$3,0)+IF(D45=4,Coeffecients!$I$3,0)+LN(E45)*Coeffecients!$J$3+IF(C45&lt;=E45,Coeffecients!$K$3,0)+IF(B45&lt;=120,Coeffecients!$L$3,0)+IF(D45=2,LN(E45)*Coeffecients!$M$3,0)+IF(D45=3,LN(E45)*Coeffecients!$N$3,0)+IF(D45=4,LN(E45)*Coeffecients!$O$3,0)+IF(D45=2,C45*Coeffecients!$P$3,0)+IF(D45=3,C45*Coeffecients!$Q$3,0)+IF(D45=4,C45*Coeffecients!$R$3,0)+IF(C45&lt;=E45,LN(E45)*Coeffecients!$S$3,0)</f>
        <v>3.555577262852252</v>
      </c>
      <c r="I45">
        <f>Coeffecients!$D$4+B45*Coeffecients!$E$4+C45*Coeffecients!$F$4+IF(D45=2,Coeffecients!$G$4,0)+IF(D45=3,Coeffecients!$H$4,0)+IF(D45=4,Coeffecients!$I$4,0)+LN(E45)*Coeffecients!$J$4+IF(C45&lt;=E45,Coeffecients!$K$4,0)+IF(B45&lt;=120,Coeffecients!$L$4,0)+IF(D45=2,LN(E45)*Coeffecients!$M$4,0)+IF(D45=3,LN(E45)*Coeffecients!$N$4,0)+IF(D45=4,LN(E45)*Coeffecients!$O$4,0)+IF(D45=2,C45*Coeffecients!$P$4,0)+IF(D45=3,C45*Coeffecients!$Q$4,0)+IF(D45=4,C45*Coeffecients!$R$4,0)+IF(C45&lt;=E45,LN(E45)*Coeffecients!$S$4,0)</f>
        <v>-4.8941111374706581E-2</v>
      </c>
      <c r="J45">
        <f>Coeffecients!$D$5+B45*Coeffecients!$E$5+C45*Coeffecients!$F$5+IF(D45=2,Coeffecients!$G$5,0)+IF(D45=3,Coeffecients!$H$5,0)+IF(D45=4,Coeffecients!$I$5,0)+LN(E45)*Coeffecients!$J$5+IF(C45&lt;=E45,Coeffecients!$K$5,0)+IF(B45&lt;=120,Coeffecients!$L$5,0)+IF(D45=2,LN(E45)*Coeffecients!$M$5,0)+IF(D45=3,LN(E45)*Coeffecients!$N$5,0)+IF(D45=4,LN(E45)*Coeffecients!$O$5,0)+IF(D45=2,C45*Coeffecients!$P$5,0)+IF(D45=3,C45*Coeffecients!$Q$5,0)+IF(D45=4,C45*Coeffecients!$R$5,0)+IF(C45&lt;=E45,LN(E45)*Coeffecients!$S$5,0)</f>
        <v>3.9907225372335695</v>
      </c>
      <c r="K45">
        <f>Coeffecients!$D$6+B45*Coeffecients!$E$6+C45*Coeffecients!$F$6+IF(D45=2,Coeffecients!$G$6,0)+IF(D45=3,Coeffecients!$H$6,0)+IF(D45=4,Coeffecients!$I$6,0)+LN(E45)*Coeffecients!$J$6+IF(C45&lt;=E45,Coeffecients!$K$6,0)+IF(B45&lt;=120,Coeffecients!$L$6,0)+IF(D45=2,LN(E45)*Coeffecients!$M$6,0)+IF(D45=3,LN(E45)*Coeffecients!$N$6,0)+IF(D45=4,LN(E45)*Coeffecients!$O$6,0)+IF(D45=2,C45*Coeffecients!$P$6,0)+IF(D45=3,C45*Coeffecients!$Q$6,0)+IF(D45=4,C45*Coeffecients!$R$6,0)+IF(C45&lt;=E45,LN(E45)*Coeffecients!$S$6,0)</f>
        <v>-0.24040487370556485</v>
      </c>
      <c r="L45">
        <f>Coeffecients!D$7+B45*Coeffecients!$E$7+C45*Coeffecients!$F$7+IF(D45=2,Coeffecients!$G$7,0)+IF(D45=3,Coeffecients!$H$7,0)+IF(D45=4,Coeffecients!$I$7,0)+LN(E45)*Coeffecients!$J$7+IF(C45&lt;=E45,Coeffecients!$K$7,0)+IF(B45&lt;=120,Coeffecients!$L$7,0)+IF(D45=2,LN(E45)*Coeffecients!$M$7,0)+IF(D45=3,LN(E45)*Coeffecients!$N$7,0)+IF(D45=4,LN(E45)*Coeffecients!$O$7,0)+IF(D45=2,C45*Coeffecients!$P$7,0)+IF(D45=3,C45*Coeffecients!$Q$7,0)+IF(D45=4,C45*Coeffecients!$R$7,0)+IF(C45&lt;=E45,LN(E45)*Coeffecients!$S$7,0)</f>
        <v>4.3227214343273017</v>
      </c>
      <c r="M45">
        <f t="shared" si="6"/>
        <v>51.134718777156174</v>
      </c>
      <c r="N45">
        <f t="shared" si="6"/>
        <v>35.008022967101716</v>
      </c>
      <c r="O45">
        <f t="shared" si="6"/>
        <v>0.95223720398731582</v>
      </c>
      <c r="P45">
        <f t="shared" si="6"/>
        <v>54.093960146896237</v>
      </c>
      <c r="Q45">
        <f t="shared" si="6"/>
        <v>0.78630944059393093</v>
      </c>
      <c r="R45">
        <f t="shared" si="6"/>
        <v>75.393527890018859</v>
      </c>
      <c r="S45">
        <f t="shared" si="13"/>
        <v>0.23524408435275918</v>
      </c>
      <c r="T45">
        <f t="shared" si="13"/>
        <v>0.1610535953817602</v>
      </c>
      <c r="U45">
        <f t="shared" si="13"/>
        <v>4.3807451081299513E-3</v>
      </c>
      <c r="V45">
        <f t="shared" si="13"/>
        <v>0.24885800544298917</v>
      </c>
      <c r="W45">
        <f t="shared" si="13"/>
        <v>3.617398292079486E-3</v>
      </c>
      <c r="X45">
        <f t="shared" si="13"/>
        <v>0.34684617142228208</v>
      </c>
      <c r="Y45">
        <f t="shared" si="7"/>
        <v>0.70573225305827747</v>
      </c>
      <c r="Z45">
        <f t="shared" si="8"/>
        <v>-0.48316078614528057</v>
      </c>
      <c r="AA45">
        <f t="shared" si="9"/>
        <v>-8.7614902162599026E-3</v>
      </c>
      <c r="AB45">
        <f t="shared" si="10"/>
        <v>-1.7420060381009241</v>
      </c>
      <c r="AC45">
        <f t="shared" si="11"/>
        <v>7.234796584158972E-3</v>
      </c>
      <c r="AD45">
        <f t="shared" si="12"/>
        <v>2.4279231999559747</v>
      </c>
    </row>
    <row r="46" spans="2:30" x14ac:dyDescent="0.25">
      <c r="B46" s="6">
        <v>1500</v>
      </c>
      <c r="C46" s="6">
        <v>75</v>
      </c>
      <c r="D46" s="6">
        <v>1</v>
      </c>
      <c r="E46" s="6">
        <v>10</v>
      </c>
      <c r="F46" s="11">
        <f t="shared" si="5"/>
        <v>0.90696193513594658</v>
      </c>
      <c r="G46">
        <f>Coeffecients!$D$2+B46*Coeffecients!$E$2+C46*Coeffecients!$F$2+IF(D46=2,Coeffecients!$G$2,0)+IF(D46=3,Coeffecients!$H$2,0)+IF(D46=4,Coeffecients!$I$2,0)+LN(E46)*Coeffecients!$J$2+IF(C46&lt;=E46,Coeffecients!$K$2,0)+IF(B46&lt;=120,Coeffecients!$L$2,0)+IF(D46=2,LN(E46)*Coeffecients!$M$2,0)+IF(D46=3,LN(E46)*Coeffecients!$N$2,0)+IF(D46=4,LN(E46)*Coeffecients!$O$2,0)+IF(D46=2,C46*Coeffecients!$P$2,0)+IF(D46=3,C46*Coeffecients!$Q$2,0)+IF(D46=4,C46*Coeffecients!$R$2,0)+IF(C46&lt;=E46,LN(E46)*Coeffecients!$S$2,0)</f>
        <v>3.9344636946272509</v>
      </c>
      <c r="H46">
        <f>Coeffecients!$D$3+B46*Coeffecients!$E$3+C46*Coeffecients!$F$3+IF(D46=2,Coeffecients!$G$3,0)+IF(D46=3,Coeffecients!$H$3,0)+IF(D46=4,Coeffecients!$I$3,0)+LN(E46)*Coeffecients!$J$3+IF(C46&lt;=E46,Coeffecients!$K$3,0)+IF(B46&lt;=120,Coeffecients!$L$3,0)+IF(D46=2,LN(E46)*Coeffecients!$M$3,0)+IF(D46=3,LN(E46)*Coeffecients!$N$3,0)+IF(D46=4,LN(E46)*Coeffecients!$O$3,0)+IF(D46=2,C46*Coeffecients!$P$3,0)+IF(D46=3,C46*Coeffecients!$Q$3,0)+IF(D46=4,C46*Coeffecients!$R$3,0)+IF(C46&lt;=E46,LN(E46)*Coeffecients!$S$3,0)</f>
        <v>3.555577262852252</v>
      </c>
      <c r="I46">
        <f>Coeffecients!$D$4+B46*Coeffecients!$E$4+C46*Coeffecients!$F$4+IF(D46=2,Coeffecients!$G$4,0)+IF(D46=3,Coeffecients!$H$4,0)+IF(D46=4,Coeffecients!$I$4,0)+LN(E46)*Coeffecients!$J$4+IF(C46&lt;=E46,Coeffecients!$K$4,0)+IF(B46&lt;=120,Coeffecients!$L$4,0)+IF(D46=2,LN(E46)*Coeffecients!$M$4,0)+IF(D46=3,LN(E46)*Coeffecients!$N$4,0)+IF(D46=4,LN(E46)*Coeffecients!$O$4,0)+IF(D46=2,C46*Coeffecients!$P$4,0)+IF(D46=3,C46*Coeffecients!$Q$4,0)+IF(D46=4,C46*Coeffecients!$R$4,0)+IF(C46&lt;=E46,LN(E46)*Coeffecients!$S$4,0)</f>
        <v>-4.8941111374706581E-2</v>
      </c>
      <c r="J46">
        <f>Coeffecients!$D$5+B46*Coeffecients!$E$5+C46*Coeffecients!$F$5+IF(D46=2,Coeffecients!$G$5,0)+IF(D46=3,Coeffecients!$H$5,0)+IF(D46=4,Coeffecients!$I$5,0)+LN(E46)*Coeffecients!$J$5+IF(C46&lt;=E46,Coeffecients!$K$5,0)+IF(B46&lt;=120,Coeffecients!$L$5,0)+IF(D46=2,LN(E46)*Coeffecients!$M$5,0)+IF(D46=3,LN(E46)*Coeffecients!$N$5,0)+IF(D46=4,LN(E46)*Coeffecients!$O$5,0)+IF(D46=2,C46*Coeffecients!$P$5,0)+IF(D46=3,C46*Coeffecients!$Q$5,0)+IF(D46=4,C46*Coeffecients!$R$5,0)+IF(C46&lt;=E46,LN(E46)*Coeffecients!$S$5,0)</f>
        <v>3.9907225372335695</v>
      </c>
      <c r="K46">
        <f>Coeffecients!$D$6+B46*Coeffecients!$E$6+C46*Coeffecients!$F$6+IF(D46=2,Coeffecients!$G$6,0)+IF(D46=3,Coeffecients!$H$6,0)+IF(D46=4,Coeffecients!$I$6,0)+LN(E46)*Coeffecients!$J$6+IF(C46&lt;=E46,Coeffecients!$K$6,0)+IF(B46&lt;=120,Coeffecients!$L$6,0)+IF(D46=2,LN(E46)*Coeffecients!$M$6,0)+IF(D46=3,LN(E46)*Coeffecients!$N$6,0)+IF(D46=4,LN(E46)*Coeffecients!$O$6,0)+IF(D46=2,C46*Coeffecients!$P$6,0)+IF(D46=3,C46*Coeffecients!$Q$6,0)+IF(D46=4,C46*Coeffecients!$R$6,0)+IF(C46&lt;=E46,LN(E46)*Coeffecients!$S$6,0)</f>
        <v>-0.24040487370556485</v>
      </c>
      <c r="L46">
        <f>Coeffecients!D$7+B46*Coeffecients!$E$7+C46*Coeffecients!$F$7+IF(D46=2,Coeffecients!$G$7,0)+IF(D46=3,Coeffecients!$H$7,0)+IF(D46=4,Coeffecients!$I$7,0)+LN(E46)*Coeffecients!$J$7+IF(C46&lt;=E46,Coeffecients!$K$7,0)+IF(B46&lt;=120,Coeffecients!$L$7,0)+IF(D46=2,LN(E46)*Coeffecients!$M$7,0)+IF(D46=3,LN(E46)*Coeffecients!$N$7,0)+IF(D46=4,LN(E46)*Coeffecients!$O$7,0)+IF(D46=2,C46*Coeffecients!$P$7,0)+IF(D46=3,C46*Coeffecients!$Q$7,0)+IF(D46=4,C46*Coeffecients!$R$7,0)+IF(C46&lt;=E46,LN(E46)*Coeffecients!$S$7,0)</f>
        <v>4.3227214343273017</v>
      </c>
      <c r="M46">
        <f t="shared" si="6"/>
        <v>51.134718777156174</v>
      </c>
      <c r="N46">
        <f t="shared" si="6"/>
        <v>35.008022967101716</v>
      </c>
      <c r="O46">
        <f t="shared" si="6"/>
        <v>0.95223720398731582</v>
      </c>
      <c r="P46">
        <f t="shared" si="6"/>
        <v>54.093960146896237</v>
      </c>
      <c r="Q46">
        <f t="shared" si="6"/>
        <v>0.78630944059393093</v>
      </c>
      <c r="R46">
        <f t="shared" si="6"/>
        <v>75.393527890018859</v>
      </c>
      <c r="S46">
        <f t="shared" si="13"/>
        <v>0.23524408435275918</v>
      </c>
      <c r="T46">
        <f t="shared" si="13"/>
        <v>0.1610535953817602</v>
      </c>
      <c r="U46">
        <f t="shared" si="13"/>
        <v>4.3807451081299513E-3</v>
      </c>
      <c r="V46">
        <f t="shared" si="13"/>
        <v>0.24885800544298917</v>
      </c>
      <c r="W46">
        <f t="shared" si="13"/>
        <v>3.617398292079486E-3</v>
      </c>
      <c r="X46">
        <f t="shared" si="13"/>
        <v>0.34684617142228208</v>
      </c>
      <c r="Y46">
        <f t="shared" si="7"/>
        <v>0.70573225305827747</v>
      </c>
      <c r="Z46">
        <f t="shared" si="8"/>
        <v>-0.48316078614528057</v>
      </c>
      <c r="AA46">
        <f t="shared" si="9"/>
        <v>-8.7614902162599026E-3</v>
      </c>
      <c r="AB46">
        <f t="shared" si="10"/>
        <v>-1.7420060381009241</v>
      </c>
      <c r="AC46">
        <f t="shared" si="11"/>
        <v>7.234796584158972E-3</v>
      </c>
      <c r="AD46">
        <f t="shared" si="12"/>
        <v>2.4279231999559747</v>
      </c>
    </row>
    <row r="47" spans="2:30" x14ac:dyDescent="0.25">
      <c r="B47" s="6">
        <v>1500</v>
      </c>
      <c r="C47" s="6">
        <v>75</v>
      </c>
      <c r="D47" s="6">
        <v>1</v>
      </c>
      <c r="E47" s="6">
        <v>10</v>
      </c>
      <c r="F47" s="11">
        <f t="shared" si="5"/>
        <v>0.90696193513594658</v>
      </c>
      <c r="G47">
        <f>Coeffecients!$D$2+B47*Coeffecients!$E$2+C47*Coeffecients!$F$2+IF(D47=2,Coeffecients!$G$2,0)+IF(D47=3,Coeffecients!$H$2,0)+IF(D47=4,Coeffecients!$I$2,0)+LN(E47)*Coeffecients!$J$2+IF(C47&lt;=E47,Coeffecients!$K$2,0)+IF(B47&lt;=120,Coeffecients!$L$2,0)+IF(D47=2,LN(E47)*Coeffecients!$M$2,0)+IF(D47=3,LN(E47)*Coeffecients!$N$2,0)+IF(D47=4,LN(E47)*Coeffecients!$O$2,0)+IF(D47=2,C47*Coeffecients!$P$2,0)+IF(D47=3,C47*Coeffecients!$Q$2,0)+IF(D47=4,C47*Coeffecients!$R$2,0)+IF(C47&lt;=E47,LN(E47)*Coeffecients!$S$2,0)</f>
        <v>3.9344636946272509</v>
      </c>
      <c r="H47">
        <f>Coeffecients!$D$3+B47*Coeffecients!$E$3+C47*Coeffecients!$F$3+IF(D47=2,Coeffecients!$G$3,0)+IF(D47=3,Coeffecients!$H$3,0)+IF(D47=4,Coeffecients!$I$3,0)+LN(E47)*Coeffecients!$J$3+IF(C47&lt;=E47,Coeffecients!$K$3,0)+IF(B47&lt;=120,Coeffecients!$L$3,0)+IF(D47=2,LN(E47)*Coeffecients!$M$3,0)+IF(D47=3,LN(E47)*Coeffecients!$N$3,0)+IF(D47=4,LN(E47)*Coeffecients!$O$3,0)+IF(D47=2,C47*Coeffecients!$P$3,0)+IF(D47=3,C47*Coeffecients!$Q$3,0)+IF(D47=4,C47*Coeffecients!$R$3,0)+IF(C47&lt;=E47,LN(E47)*Coeffecients!$S$3,0)</f>
        <v>3.555577262852252</v>
      </c>
      <c r="I47">
        <f>Coeffecients!$D$4+B47*Coeffecients!$E$4+C47*Coeffecients!$F$4+IF(D47=2,Coeffecients!$G$4,0)+IF(D47=3,Coeffecients!$H$4,0)+IF(D47=4,Coeffecients!$I$4,0)+LN(E47)*Coeffecients!$J$4+IF(C47&lt;=E47,Coeffecients!$K$4,0)+IF(B47&lt;=120,Coeffecients!$L$4,0)+IF(D47=2,LN(E47)*Coeffecients!$M$4,0)+IF(D47=3,LN(E47)*Coeffecients!$N$4,0)+IF(D47=4,LN(E47)*Coeffecients!$O$4,0)+IF(D47=2,C47*Coeffecients!$P$4,0)+IF(D47=3,C47*Coeffecients!$Q$4,0)+IF(D47=4,C47*Coeffecients!$R$4,0)+IF(C47&lt;=E47,LN(E47)*Coeffecients!$S$4,0)</f>
        <v>-4.8941111374706581E-2</v>
      </c>
      <c r="J47">
        <f>Coeffecients!$D$5+B47*Coeffecients!$E$5+C47*Coeffecients!$F$5+IF(D47=2,Coeffecients!$G$5,0)+IF(D47=3,Coeffecients!$H$5,0)+IF(D47=4,Coeffecients!$I$5,0)+LN(E47)*Coeffecients!$J$5+IF(C47&lt;=E47,Coeffecients!$K$5,0)+IF(B47&lt;=120,Coeffecients!$L$5,0)+IF(D47=2,LN(E47)*Coeffecients!$M$5,0)+IF(D47=3,LN(E47)*Coeffecients!$N$5,0)+IF(D47=4,LN(E47)*Coeffecients!$O$5,0)+IF(D47=2,C47*Coeffecients!$P$5,0)+IF(D47=3,C47*Coeffecients!$Q$5,0)+IF(D47=4,C47*Coeffecients!$R$5,0)+IF(C47&lt;=E47,LN(E47)*Coeffecients!$S$5,0)</f>
        <v>3.9907225372335695</v>
      </c>
      <c r="K47">
        <f>Coeffecients!$D$6+B47*Coeffecients!$E$6+C47*Coeffecients!$F$6+IF(D47=2,Coeffecients!$G$6,0)+IF(D47=3,Coeffecients!$H$6,0)+IF(D47=4,Coeffecients!$I$6,0)+LN(E47)*Coeffecients!$J$6+IF(C47&lt;=E47,Coeffecients!$K$6,0)+IF(B47&lt;=120,Coeffecients!$L$6,0)+IF(D47=2,LN(E47)*Coeffecients!$M$6,0)+IF(D47=3,LN(E47)*Coeffecients!$N$6,0)+IF(D47=4,LN(E47)*Coeffecients!$O$6,0)+IF(D47=2,C47*Coeffecients!$P$6,0)+IF(D47=3,C47*Coeffecients!$Q$6,0)+IF(D47=4,C47*Coeffecients!$R$6,0)+IF(C47&lt;=E47,LN(E47)*Coeffecients!$S$6,0)</f>
        <v>-0.24040487370556485</v>
      </c>
      <c r="L47">
        <f>Coeffecients!D$7+B47*Coeffecients!$E$7+C47*Coeffecients!$F$7+IF(D47=2,Coeffecients!$G$7,0)+IF(D47=3,Coeffecients!$H$7,0)+IF(D47=4,Coeffecients!$I$7,0)+LN(E47)*Coeffecients!$J$7+IF(C47&lt;=E47,Coeffecients!$K$7,0)+IF(B47&lt;=120,Coeffecients!$L$7,0)+IF(D47=2,LN(E47)*Coeffecients!$M$7,0)+IF(D47=3,LN(E47)*Coeffecients!$N$7,0)+IF(D47=4,LN(E47)*Coeffecients!$O$7,0)+IF(D47=2,C47*Coeffecients!$P$7,0)+IF(D47=3,C47*Coeffecients!$Q$7,0)+IF(D47=4,C47*Coeffecients!$R$7,0)+IF(C47&lt;=E47,LN(E47)*Coeffecients!$S$7,0)</f>
        <v>4.3227214343273017</v>
      </c>
      <c r="M47">
        <f t="shared" si="6"/>
        <v>51.134718777156174</v>
      </c>
      <c r="N47">
        <f t="shared" si="6"/>
        <v>35.008022967101716</v>
      </c>
      <c r="O47">
        <f t="shared" si="6"/>
        <v>0.95223720398731582</v>
      </c>
      <c r="P47">
        <f t="shared" si="6"/>
        <v>54.093960146896237</v>
      </c>
      <c r="Q47">
        <f t="shared" si="6"/>
        <v>0.78630944059393093</v>
      </c>
      <c r="R47">
        <f t="shared" si="6"/>
        <v>75.393527890018859</v>
      </c>
      <c r="S47">
        <f t="shared" si="13"/>
        <v>0.23524408435275918</v>
      </c>
      <c r="T47">
        <f t="shared" si="13"/>
        <v>0.1610535953817602</v>
      </c>
      <c r="U47">
        <f t="shared" si="13"/>
        <v>4.3807451081299513E-3</v>
      </c>
      <c r="V47">
        <f t="shared" si="13"/>
        <v>0.24885800544298917</v>
      </c>
      <c r="W47">
        <f t="shared" si="13"/>
        <v>3.617398292079486E-3</v>
      </c>
      <c r="X47">
        <f t="shared" si="13"/>
        <v>0.34684617142228208</v>
      </c>
      <c r="Y47">
        <f t="shared" si="7"/>
        <v>0.70573225305827747</v>
      </c>
      <c r="Z47">
        <f t="shared" si="8"/>
        <v>-0.48316078614528057</v>
      </c>
      <c r="AA47">
        <f t="shared" si="9"/>
        <v>-8.7614902162599026E-3</v>
      </c>
      <c r="AB47">
        <f t="shared" si="10"/>
        <v>-1.7420060381009241</v>
      </c>
      <c r="AC47">
        <f t="shared" si="11"/>
        <v>7.234796584158972E-3</v>
      </c>
      <c r="AD47">
        <f t="shared" si="12"/>
        <v>2.4279231999559747</v>
      </c>
    </row>
    <row r="48" spans="2:30" x14ac:dyDescent="0.25">
      <c r="B48" s="6">
        <v>1500</v>
      </c>
      <c r="C48" s="6">
        <v>75</v>
      </c>
      <c r="D48" s="6">
        <v>1</v>
      </c>
      <c r="E48" s="6">
        <v>10</v>
      </c>
      <c r="F48" s="11">
        <f t="shared" si="5"/>
        <v>0.90696193513594658</v>
      </c>
      <c r="G48">
        <f>Coeffecients!$D$2+B48*Coeffecients!$E$2+C48*Coeffecients!$F$2+IF(D48=2,Coeffecients!$G$2,0)+IF(D48=3,Coeffecients!$H$2,0)+IF(D48=4,Coeffecients!$I$2,0)+LN(E48)*Coeffecients!$J$2+IF(C48&lt;=E48,Coeffecients!$K$2,0)+IF(B48&lt;=120,Coeffecients!$L$2,0)+IF(D48=2,LN(E48)*Coeffecients!$M$2,0)+IF(D48=3,LN(E48)*Coeffecients!$N$2,0)+IF(D48=4,LN(E48)*Coeffecients!$O$2,0)+IF(D48=2,C48*Coeffecients!$P$2,0)+IF(D48=3,C48*Coeffecients!$Q$2,0)+IF(D48=4,C48*Coeffecients!$R$2,0)+IF(C48&lt;=E48,LN(E48)*Coeffecients!$S$2,0)</f>
        <v>3.9344636946272509</v>
      </c>
      <c r="H48">
        <f>Coeffecients!$D$3+B48*Coeffecients!$E$3+C48*Coeffecients!$F$3+IF(D48=2,Coeffecients!$G$3,0)+IF(D48=3,Coeffecients!$H$3,0)+IF(D48=4,Coeffecients!$I$3,0)+LN(E48)*Coeffecients!$J$3+IF(C48&lt;=E48,Coeffecients!$K$3,0)+IF(B48&lt;=120,Coeffecients!$L$3,0)+IF(D48=2,LN(E48)*Coeffecients!$M$3,0)+IF(D48=3,LN(E48)*Coeffecients!$N$3,0)+IF(D48=4,LN(E48)*Coeffecients!$O$3,0)+IF(D48=2,C48*Coeffecients!$P$3,0)+IF(D48=3,C48*Coeffecients!$Q$3,0)+IF(D48=4,C48*Coeffecients!$R$3,0)+IF(C48&lt;=E48,LN(E48)*Coeffecients!$S$3,0)</f>
        <v>3.555577262852252</v>
      </c>
      <c r="I48">
        <f>Coeffecients!$D$4+B48*Coeffecients!$E$4+C48*Coeffecients!$F$4+IF(D48=2,Coeffecients!$G$4,0)+IF(D48=3,Coeffecients!$H$4,0)+IF(D48=4,Coeffecients!$I$4,0)+LN(E48)*Coeffecients!$J$4+IF(C48&lt;=E48,Coeffecients!$K$4,0)+IF(B48&lt;=120,Coeffecients!$L$4,0)+IF(D48=2,LN(E48)*Coeffecients!$M$4,0)+IF(D48=3,LN(E48)*Coeffecients!$N$4,0)+IF(D48=4,LN(E48)*Coeffecients!$O$4,0)+IF(D48=2,C48*Coeffecients!$P$4,0)+IF(D48=3,C48*Coeffecients!$Q$4,0)+IF(D48=4,C48*Coeffecients!$R$4,0)+IF(C48&lt;=E48,LN(E48)*Coeffecients!$S$4,0)</f>
        <v>-4.8941111374706581E-2</v>
      </c>
      <c r="J48">
        <f>Coeffecients!$D$5+B48*Coeffecients!$E$5+C48*Coeffecients!$F$5+IF(D48=2,Coeffecients!$G$5,0)+IF(D48=3,Coeffecients!$H$5,0)+IF(D48=4,Coeffecients!$I$5,0)+LN(E48)*Coeffecients!$J$5+IF(C48&lt;=E48,Coeffecients!$K$5,0)+IF(B48&lt;=120,Coeffecients!$L$5,0)+IF(D48=2,LN(E48)*Coeffecients!$M$5,0)+IF(D48=3,LN(E48)*Coeffecients!$N$5,0)+IF(D48=4,LN(E48)*Coeffecients!$O$5,0)+IF(D48=2,C48*Coeffecients!$P$5,0)+IF(D48=3,C48*Coeffecients!$Q$5,0)+IF(D48=4,C48*Coeffecients!$R$5,0)+IF(C48&lt;=E48,LN(E48)*Coeffecients!$S$5,0)</f>
        <v>3.9907225372335695</v>
      </c>
      <c r="K48">
        <f>Coeffecients!$D$6+B48*Coeffecients!$E$6+C48*Coeffecients!$F$6+IF(D48=2,Coeffecients!$G$6,0)+IF(D48=3,Coeffecients!$H$6,0)+IF(D48=4,Coeffecients!$I$6,0)+LN(E48)*Coeffecients!$J$6+IF(C48&lt;=E48,Coeffecients!$K$6,0)+IF(B48&lt;=120,Coeffecients!$L$6,0)+IF(D48=2,LN(E48)*Coeffecients!$M$6,0)+IF(D48=3,LN(E48)*Coeffecients!$N$6,0)+IF(D48=4,LN(E48)*Coeffecients!$O$6,0)+IF(D48=2,C48*Coeffecients!$P$6,0)+IF(D48=3,C48*Coeffecients!$Q$6,0)+IF(D48=4,C48*Coeffecients!$R$6,0)+IF(C48&lt;=E48,LN(E48)*Coeffecients!$S$6,0)</f>
        <v>-0.24040487370556485</v>
      </c>
      <c r="L48">
        <f>Coeffecients!D$7+B48*Coeffecients!$E$7+C48*Coeffecients!$F$7+IF(D48=2,Coeffecients!$G$7,0)+IF(D48=3,Coeffecients!$H$7,0)+IF(D48=4,Coeffecients!$I$7,0)+LN(E48)*Coeffecients!$J$7+IF(C48&lt;=E48,Coeffecients!$K$7,0)+IF(B48&lt;=120,Coeffecients!$L$7,0)+IF(D48=2,LN(E48)*Coeffecients!$M$7,0)+IF(D48=3,LN(E48)*Coeffecients!$N$7,0)+IF(D48=4,LN(E48)*Coeffecients!$O$7,0)+IF(D48=2,C48*Coeffecients!$P$7,0)+IF(D48=3,C48*Coeffecients!$Q$7,0)+IF(D48=4,C48*Coeffecients!$R$7,0)+IF(C48&lt;=E48,LN(E48)*Coeffecients!$S$7,0)</f>
        <v>4.3227214343273017</v>
      </c>
      <c r="M48">
        <f t="shared" si="6"/>
        <v>51.134718777156174</v>
      </c>
      <c r="N48">
        <f t="shared" si="6"/>
        <v>35.008022967101716</v>
      </c>
      <c r="O48">
        <f t="shared" si="6"/>
        <v>0.95223720398731582</v>
      </c>
      <c r="P48">
        <f t="shared" si="6"/>
        <v>54.093960146896237</v>
      </c>
      <c r="Q48">
        <f t="shared" si="6"/>
        <v>0.78630944059393093</v>
      </c>
      <c r="R48">
        <f t="shared" si="6"/>
        <v>75.393527890018859</v>
      </c>
      <c r="S48">
        <f t="shared" si="13"/>
        <v>0.23524408435275918</v>
      </c>
      <c r="T48">
        <f t="shared" si="13"/>
        <v>0.1610535953817602</v>
      </c>
      <c r="U48">
        <f t="shared" si="13"/>
        <v>4.3807451081299513E-3</v>
      </c>
      <c r="V48">
        <f t="shared" si="13"/>
        <v>0.24885800544298917</v>
      </c>
      <c r="W48">
        <f t="shared" si="13"/>
        <v>3.617398292079486E-3</v>
      </c>
      <c r="X48">
        <f t="shared" si="13"/>
        <v>0.34684617142228208</v>
      </c>
      <c r="Y48">
        <f t="shared" si="7"/>
        <v>0.70573225305827747</v>
      </c>
      <c r="Z48">
        <f t="shared" si="8"/>
        <v>-0.48316078614528057</v>
      </c>
      <c r="AA48">
        <f t="shared" si="9"/>
        <v>-8.7614902162599026E-3</v>
      </c>
      <c r="AB48">
        <f t="shared" si="10"/>
        <v>-1.7420060381009241</v>
      </c>
      <c r="AC48">
        <f t="shared" si="11"/>
        <v>7.234796584158972E-3</v>
      </c>
      <c r="AD48">
        <f t="shared" si="12"/>
        <v>2.4279231999559747</v>
      </c>
    </row>
    <row r="49" spans="2:30" x14ac:dyDescent="0.25">
      <c r="B49" s="6">
        <v>1500</v>
      </c>
      <c r="C49" s="6">
        <v>75</v>
      </c>
      <c r="D49" s="6">
        <v>1</v>
      </c>
      <c r="E49" s="6">
        <v>10</v>
      </c>
      <c r="F49" s="11">
        <f t="shared" si="5"/>
        <v>0.90696193513594658</v>
      </c>
      <c r="G49">
        <f>Coeffecients!$D$2+B49*Coeffecients!$E$2+C49*Coeffecients!$F$2+IF(D49=2,Coeffecients!$G$2,0)+IF(D49=3,Coeffecients!$H$2,0)+IF(D49=4,Coeffecients!$I$2,0)+LN(E49)*Coeffecients!$J$2+IF(C49&lt;=E49,Coeffecients!$K$2,0)+IF(B49&lt;=120,Coeffecients!$L$2,0)+IF(D49=2,LN(E49)*Coeffecients!$M$2,0)+IF(D49=3,LN(E49)*Coeffecients!$N$2,0)+IF(D49=4,LN(E49)*Coeffecients!$O$2,0)+IF(D49=2,C49*Coeffecients!$P$2,0)+IF(D49=3,C49*Coeffecients!$Q$2,0)+IF(D49=4,C49*Coeffecients!$R$2,0)+IF(C49&lt;=E49,LN(E49)*Coeffecients!$S$2,0)</f>
        <v>3.9344636946272509</v>
      </c>
      <c r="H49">
        <f>Coeffecients!$D$3+B49*Coeffecients!$E$3+C49*Coeffecients!$F$3+IF(D49=2,Coeffecients!$G$3,0)+IF(D49=3,Coeffecients!$H$3,0)+IF(D49=4,Coeffecients!$I$3,0)+LN(E49)*Coeffecients!$J$3+IF(C49&lt;=E49,Coeffecients!$K$3,0)+IF(B49&lt;=120,Coeffecients!$L$3,0)+IF(D49=2,LN(E49)*Coeffecients!$M$3,0)+IF(D49=3,LN(E49)*Coeffecients!$N$3,0)+IF(D49=4,LN(E49)*Coeffecients!$O$3,0)+IF(D49=2,C49*Coeffecients!$P$3,0)+IF(D49=3,C49*Coeffecients!$Q$3,0)+IF(D49=4,C49*Coeffecients!$R$3,0)+IF(C49&lt;=E49,LN(E49)*Coeffecients!$S$3,0)</f>
        <v>3.555577262852252</v>
      </c>
      <c r="I49">
        <f>Coeffecients!$D$4+B49*Coeffecients!$E$4+C49*Coeffecients!$F$4+IF(D49=2,Coeffecients!$G$4,0)+IF(D49=3,Coeffecients!$H$4,0)+IF(D49=4,Coeffecients!$I$4,0)+LN(E49)*Coeffecients!$J$4+IF(C49&lt;=E49,Coeffecients!$K$4,0)+IF(B49&lt;=120,Coeffecients!$L$4,0)+IF(D49=2,LN(E49)*Coeffecients!$M$4,0)+IF(D49=3,LN(E49)*Coeffecients!$N$4,0)+IF(D49=4,LN(E49)*Coeffecients!$O$4,0)+IF(D49=2,C49*Coeffecients!$P$4,0)+IF(D49=3,C49*Coeffecients!$Q$4,0)+IF(D49=4,C49*Coeffecients!$R$4,0)+IF(C49&lt;=E49,LN(E49)*Coeffecients!$S$4,0)</f>
        <v>-4.8941111374706581E-2</v>
      </c>
      <c r="J49">
        <f>Coeffecients!$D$5+B49*Coeffecients!$E$5+C49*Coeffecients!$F$5+IF(D49=2,Coeffecients!$G$5,0)+IF(D49=3,Coeffecients!$H$5,0)+IF(D49=4,Coeffecients!$I$5,0)+LN(E49)*Coeffecients!$J$5+IF(C49&lt;=E49,Coeffecients!$K$5,0)+IF(B49&lt;=120,Coeffecients!$L$5,0)+IF(D49=2,LN(E49)*Coeffecients!$M$5,0)+IF(D49=3,LN(E49)*Coeffecients!$N$5,0)+IF(D49=4,LN(E49)*Coeffecients!$O$5,0)+IF(D49=2,C49*Coeffecients!$P$5,0)+IF(D49=3,C49*Coeffecients!$Q$5,0)+IF(D49=4,C49*Coeffecients!$R$5,0)+IF(C49&lt;=E49,LN(E49)*Coeffecients!$S$5,0)</f>
        <v>3.9907225372335695</v>
      </c>
      <c r="K49">
        <f>Coeffecients!$D$6+B49*Coeffecients!$E$6+C49*Coeffecients!$F$6+IF(D49=2,Coeffecients!$G$6,0)+IF(D49=3,Coeffecients!$H$6,0)+IF(D49=4,Coeffecients!$I$6,0)+LN(E49)*Coeffecients!$J$6+IF(C49&lt;=E49,Coeffecients!$K$6,0)+IF(B49&lt;=120,Coeffecients!$L$6,0)+IF(D49=2,LN(E49)*Coeffecients!$M$6,0)+IF(D49=3,LN(E49)*Coeffecients!$N$6,0)+IF(D49=4,LN(E49)*Coeffecients!$O$6,0)+IF(D49=2,C49*Coeffecients!$P$6,0)+IF(D49=3,C49*Coeffecients!$Q$6,0)+IF(D49=4,C49*Coeffecients!$R$6,0)+IF(C49&lt;=E49,LN(E49)*Coeffecients!$S$6,0)</f>
        <v>-0.24040487370556485</v>
      </c>
      <c r="L49">
        <f>Coeffecients!D$7+B49*Coeffecients!$E$7+C49*Coeffecients!$F$7+IF(D49=2,Coeffecients!$G$7,0)+IF(D49=3,Coeffecients!$H$7,0)+IF(D49=4,Coeffecients!$I$7,0)+LN(E49)*Coeffecients!$J$7+IF(C49&lt;=E49,Coeffecients!$K$7,0)+IF(B49&lt;=120,Coeffecients!$L$7,0)+IF(D49=2,LN(E49)*Coeffecients!$M$7,0)+IF(D49=3,LN(E49)*Coeffecients!$N$7,0)+IF(D49=4,LN(E49)*Coeffecients!$O$7,0)+IF(D49=2,C49*Coeffecients!$P$7,0)+IF(D49=3,C49*Coeffecients!$Q$7,0)+IF(D49=4,C49*Coeffecients!$R$7,0)+IF(C49&lt;=E49,LN(E49)*Coeffecients!$S$7,0)</f>
        <v>4.3227214343273017</v>
      </c>
      <c r="M49">
        <f t="shared" si="6"/>
        <v>51.134718777156174</v>
      </c>
      <c r="N49">
        <f t="shared" si="6"/>
        <v>35.008022967101716</v>
      </c>
      <c r="O49">
        <f t="shared" si="6"/>
        <v>0.95223720398731582</v>
      </c>
      <c r="P49">
        <f t="shared" si="6"/>
        <v>54.093960146896237</v>
      </c>
      <c r="Q49">
        <f t="shared" si="6"/>
        <v>0.78630944059393093</v>
      </c>
      <c r="R49">
        <f t="shared" si="6"/>
        <v>75.393527890018859</v>
      </c>
      <c r="S49">
        <f t="shared" si="13"/>
        <v>0.23524408435275918</v>
      </c>
      <c r="T49">
        <f t="shared" si="13"/>
        <v>0.1610535953817602</v>
      </c>
      <c r="U49">
        <f t="shared" si="13"/>
        <v>4.3807451081299513E-3</v>
      </c>
      <c r="V49">
        <f t="shared" si="13"/>
        <v>0.24885800544298917</v>
      </c>
      <c r="W49">
        <f t="shared" si="13"/>
        <v>3.617398292079486E-3</v>
      </c>
      <c r="X49">
        <f t="shared" si="13"/>
        <v>0.34684617142228208</v>
      </c>
      <c r="Y49">
        <f t="shared" si="7"/>
        <v>0.70573225305827747</v>
      </c>
      <c r="Z49">
        <f t="shared" si="8"/>
        <v>-0.48316078614528057</v>
      </c>
      <c r="AA49">
        <f t="shared" si="9"/>
        <v>-8.7614902162599026E-3</v>
      </c>
      <c r="AB49">
        <f t="shared" si="10"/>
        <v>-1.7420060381009241</v>
      </c>
      <c r="AC49">
        <f t="shared" si="11"/>
        <v>7.234796584158972E-3</v>
      </c>
      <c r="AD49">
        <f t="shared" si="12"/>
        <v>2.4279231999559747</v>
      </c>
    </row>
    <row r="50" spans="2:30" x14ac:dyDescent="0.25">
      <c r="B50" s="6">
        <v>1500</v>
      </c>
      <c r="C50" s="6">
        <v>75</v>
      </c>
      <c r="D50" s="6">
        <v>1</v>
      </c>
      <c r="E50" s="6">
        <v>10</v>
      </c>
      <c r="F50" s="11">
        <f t="shared" si="5"/>
        <v>0.90696193513594658</v>
      </c>
      <c r="G50">
        <f>Coeffecients!$D$2+B50*Coeffecients!$E$2+C50*Coeffecients!$F$2+IF(D50=2,Coeffecients!$G$2,0)+IF(D50=3,Coeffecients!$H$2,0)+IF(D50=4,Coeffecients!$I$2,0)+LN(E50)*Coeffecients!$J$2+IF(C50&lt;=E50,Coeffecients!$K$2,0)+IF(B50&lt;=120,Coeffecients!$L$2,0)+IF(D50=2,LN(E50)*Coeffecients!$M$2,0)+IF(D50=3,LN(E50)*Coeffecients!$N$2,0)+IF(D50=4,LN(E50)*Coeffecients!$O$2,0)+IF(D50=2,C50*Coeffecients!$P$2,0)+IF(D50=3,C50*Coeffecients!$Q$2,0)+IF(D50=4,C50*Coeffecients!$R$2,0)+IF(C50&lt;=E50,LN(E50)*Coeffecients!$S$2,0)</f>
        <v>3.9344636946272509</v>
      </c>
      <c r="H50">
        <f>Coeffecients!$D$3+B50*Coeffecients!$E$3+C50*Coeffecients!$F$3+IF(D50=2,Coeffecients!$G$3,0)+IF(D50=3,Coeffecients!$H$3,0)+IF(D50=4,Coeffecients!$I$3,0)+LN(E50)*Coeffecients!$J$3+IF(C50&lt;=E50,Coeffecients!$K$3,0)+IF(B50&lt;=120,Coeffecients!$L$3,0)+IF(D50=2,LN(E50)*Coeffecients!$M$3,0)+IF(D50=3,LN(E50)*Coeffecients!$N$3,0)+IF(D50=4,LN(E50)*Coeffecients!$O$3,0)+IF(D50=2,C50*Coeffecients!$P$3,0)+IF(D50=3,C50*Coeffecients!$Q$3,0)+IF(D50=4,C50*Coeffecients!$R$3,0)+IF(C50&lt;=E50,LN(E50)*Coeffecients!$S$3,0)</f>
        <v>3.555577262852252</v>
      </c>
      <c r="I50">
        <f>Coeffecients!$D$4+B50*Coeffecients!$E$4+C50*Coeffecients!$F$4+IF(D50=2,Coeffecients!$G$4,0)+IF(D50=3,Coeffecients!$H$4,0)+IF(D50=4,Coeffecients!$I$4,0)+LN(E50)*Coeffecients!$J$4+IF(C50&lt;=E50,Coeffecients!$K$4,0)+IF(B50&lt;=120,Coeffecients!$L$4,0)+IF(D50=2,LN(E50)*Coeffecients!$M$4,0)+IF(D50=3,LN(E50)*Coeffecients!$N$4,0)+IF(D50=4,LN(E50)*Coeffecients!$O$4,0)+IF(D50=2,C50*Coeffecients!$P$4,0)+IF(D50=3,C50*Coeffecients!$Q$4,0)+IF(D50=4,C50*Coeffecients!$R$4,0)+IF(C50&lt;=E50,LN(E50)*Coeffecients!$S$4,0)</f>
        <v>-4.8941111374706581E-2</v>
      </c>
      <c r="J50">
        <f>Coeffecients!$D$5+B50*Coeffecients!$E$5+C50*Coeffecients!$F$5+IF(D50=2,Coeffecients!$G$5,0)+IF(D50=3,Coeffecients!$H$5,0)+IF(D50=4,Coeffecients!$I$5,0)+LN(E50)*Coeffecients!$J$5+IF(C50&lt;=E50,Coeffecients!$K$5,0)+IF(B50&lt;=120,Coeffecients!$L$5,0)+IF(D50=2,LN(E50)*Coeffecients!$M$5,0)+IF(D50=3,LN(E50)*Coeffecients!$N$5,0)+IF(D50=4,LN(E50)*Coeffecients!$O$5,0)+IF(D50=2,C50*Coeffecients!$P$5,0)+IF(D50=3,C50*Coeffecients!$Q$5,0)+IF(D50=4,C50*Coeffecients!$R$5,0)+IF(C50&lt;=E50,LN(E50)*Coeffecients!$S$5,0)</f>
        <v>3.9907225372335695</v>
      </c>
      <c r="K50">
        <f>Coeffecients!$D$6+B50*Coeffecients!$E$6+C50*Coeffecients!$F$6+IF(D50=2,Coeffecients!$G$6,0)+IF(D50=3,Coeffecients!$H$6,0)+IF(D50=4,Coeffecients!$I$6,0)+LN(E50)*Coeffecients!$J$6+IF(C50&lt;=E50,Coeffecients!$K$6,0)+IF(B50&lt;=120,Coeffecients!$L$6,0)+IF(D50=2,LN(E50)*Coeffecients!$M$6,0)+IF(D50=3,LN(E50)*Coeffecients!$N$6,0)+IF(D50=4,LN(E50)*Coeffecients!$O$6,0)+IF(D50=2,C50*Coeffecients!$P$6,0)+IF(D50=3,C50*Coeffecients!$Q$6,0)+IF(D50=4,C50*Coeffecients!$R$6,0)+IF(C50&lt;=E50,LN(E50)*Coeffecients!$S$6,0)</f>
        <v>-0.24040487370556485</v>
      </c>
      <c r="L50">
        <f>Coeffecients!D$7+B50*Coeffecients!$E$7+C50*Coeffecients!$F$7+IF(D50=2,Coeffecients!$G$7,0)+IF(D50=3,Coeffecients!$H$7,0)+IF(D50=4,Coeffecients!$I$7,0)+LN(E50)*Coeffecients!$J$7+IF(C50&lt;=E50,Coeffecients!$K$7,0)+IF(B50&lt;=120,Coeffecients!$L$7,0)+IF(D50=2,LN(E50)*Coeffecients!$M$7,0)+IF(D50=3,LN(E50)*Coeffecients!$N$7,0)+IF(D50=4,LN(E50)*Coeffecients!$O$7,0)+IF(D50=2,C50*Coeffecients!$P$7,0)+IF(D50=3,C50*Coeffecients!$Q$7,0)+IF(D50=4,C50*Coeffecients!$R$7,0)+IF(C50&lt;=E50,LN(E50)*Coeffecients!$S$7,0)</f>
        <v>4.3227214343273017</v>
      </c>
      <c r="M50">
        <f t="shared" si="6"/>
        <v>51.134718777156174</v>
      </c>
      <c r="N50">
        <f t="shared" si="6"/>
        <v>35.008022967101716</v>
      </c>
      <c r="O50">
        <f t="shared" si="6"/>
        <v>0.95223720398731582</v>
      </c>
      <c r="P50">
        <f t="shared" si="6"/>
        <v>54.093960146896237</v>
      </c>
      <c r="Q50">
        <f t="shared" si="6"/>
        <v>0.78630944059393093</v>
      </c>
      <c r="R50">
        <f t="shared" si="6"/>
        <v>75.393527890018859</v>
      </c>
      <c r="S50">
        <f t="shared" si="13"/>
        <v>0.23524408435275918</v>
      </c>
      <c r="T50">
        <f t="shared" si="13"/>
        <v>0.1610535953817602</v>
      </c>
      <c r="U50">
        <f t="shared" si="13"/>
        <v>4.3807451081299513E-3</v>
      </c>
      <c r="V50">
        <f t="shared" si="13"/>
        <v>0.24885800544298917</v>
      </c>
      <c r="W50">
        <f t="shared" si="13"/>
        <v>3.617398292079486E-3</v>
      </c>
      <c r="X50">
        <f t="shared" si="13"/>
        <v>0.34684617142228208</v>
      </c>
      <c r="Y50">
        <f t="shared" si="7"/>
        <v>0.70573225305827747</v>
      </c>
      <c r="Z50">
        <f t="shared" si="8"/>
        <v>-0.48316078614528057</v>
      </c>
      <c r="AA50">
        <f t="shared" si="9"/>
        <v>-8.7614902162599026E-3</v>
      </c>
      <c r="AB50">
        <f t="shared" si="10"/>
        <v>-1.7420060381009241</v>
      </c>
      <c r="AC50">
        <f t="shared" si="11"/>
        <v>7.234796584158972E-3</v>
      </c>
      <c r="AD50">
        <f t="shared" si="12"/>
        <v>2.4279231999559747</v>
      </c>
    </row>
    <row r="51" spans="2:30" x14ac:dyDescent="0.25">
      <c r="B51" s="6">
        <v>1500</v>
      </c>
      <c r="C51" s="6">
        <v>75</v>
      </c>
      <c r="D51" s="6">
        <v>1</v>
      </c>
      <c r="E51" s="6">
        <v>10</v>
      </c>
      <c r="F51" s="11">
        <f t="shared" si="5"/>
        <v>0.90696193513594658</v>
      </c>
      <c r="G51">
        <f>Coeffecients!$D$2+B51*Coeffecients!$E$2+C51*Coeffecients!$F$2+IF(D51=2,Coeffecients!$G$2,0)+IF(D51=3,Coeffecients!$H$2,0)+IF(D51=4,Coeffecients!$I$2,0)+LN(E51)*Coeffecients!$J$2+IF(C51&lt;=E51,Coeffecients!$K$2,0)+IF(B51&lt;=120,Coeffecients!$L$2,0)+IF(D51=2,LN(E51)*Coeffecients!$M$2,0)+IF(D51=3,LN(E51)*Coeffecients!$N$2,0)+IF(D51=4,LN(E51)*Coeffecients!$O$2,0)+IF(D51=2,C51*Coeffecients!$P$2,0)+IF(D51=3,C51*Coeffecients!$Q$2,0)+IF(D51=4,C51*Coeffecients!$R$2,0)+IF(C51&lt;=E51,LN(E51)*Coeffecients!$S$2,0)</f>
        <v>3.9344636946272509</v>
      </c>
      <c r="H51">
        <f>Coeffecients!$D$3+B51*Coeffecients!$E$3+C51*Coeffecients!$F$3+IF(D51=2,Coeffecients!$G$3,0)+IF(D51=3,Coeffecients!$H$3,0)+IF(D51=4,Coeffecients!$I$3,0)+LN(E51)*Coeffecients!$J$3+IF(C51&lt;=E51,Coeffecients!$K$3,0)+IF(B51&lt;=120,Coeffecients!$L$3,0)+IF(D51=2,LN(E51)*Coeffecients!$M$3,0)+IF(D51=3,LN(E51)*Coeffecients!$N$3,0)+IF(D51=4,LN(E51)*Coeffecients!$O$3,0)+IF(D51=2,C51*Coeffecients!$P$3,0)+IF(D51=3,C51*Coeffecients!$Q$3,0)+IF(D51=4,C51*Coeffecients!$R$3,0)+IF(C51&lt;=E51,LN(E51)*Coeffecients!$S$3,0)</f>
        <v>3.555577262852252</v>
      </c>
      <c r="I51">
        <f>Coeffecients!$D$4+B51*Coeffecients!$E$4+C51*Coeffecients!$F$4+IF(D51=2,Coeffecients!$G$4,0)+IF(D51=3,Coeffecients!$H$4,0)+IF(D51=4,Coeffecients!$I$4,0)+LN(E51)*Coeffecients!$J$4+IF(C51&lt;=E51,Coeffecients!$K$4,0)+IF(B51&lt;=120,Coeffecients!$L$4,0)+IF(D51=2,LN(E51)*Coeffecients!$M$4,0)+IF(D51=3,LN(E51)*Coeffecients!$N$4,0)+IF(D51=4,LN(E51)*Coeffecients!$O$4,0)+IF(D51=2,C51*Coeffecients!$P$4,0)+IF(D51=3,C51*Coeffecients!$Q$4,0)+IF(D51=4,C51*Coeffecients!$R$4,0)+IF(C51&lt;=E51,LN(E51)*Coeffecients!$S$4,0)</f>
        <v>-4.8941111374706581E-2</v>
      </c>
      <c r="J51">
        <f>Coeffecients!$D$5+B51*Coeffecients!$E$5+C51*Coeffecients!$F$5+IF(D51=2,Coeffecients!$G$5,0)+IF(D51=3,Coeffecients!$H$5,0)+IF(D51=4,Coeffecients!$I$5,0)+LN(E51)*Coeffecients!$J$5+IF(C51&lt;=E51,Coeffecients!$K$5,0)+IF(B51&lt;=120,Coeffecients!$L$5,0)+IF(D51=2,LN(E51)*Coeffecients!$M$5,0)+IF(D51=3,LN(E51)*Coeffecients!$N$5,0)+IF(D51=4,LN(E51)*Coeffecients!$O$5,0)+IF(D51=2,C51*Coeffecients!$P$5,0)+IF(D51=3,C51*Coeffecients!$Q$5,0)+IF(D51=4,C51*Coeffecients!$R$5,0)+IF(C51&lt;=E51,LN(E51)*Coeffecients!$S$5,0)</f>
        <v>3.9907225372335695</v>
      </c>
      <c r="K51">
        <f>Coeffecients!$D$6+B51*Coeffecients!$E$6+C51*Coeffecients!$F$6+IF(D51=2,Coeffecients!$G$6,0)+IF(D51=3,Coeffecients!$H$6,0)+IF(D51=4,Coeffecients!$I$6,0)+LN(E51)*Coeffecients!$J$6+IF(C51&lt;=E51,Coeffecients!$K$6,0)+IF(B51&lt;=120,Coeffecients!$L$6,0)+IF(D51=2,LN(E51)*Coeffecients!$M$6,0)+IF(D51=3,LN(E51)*Coeffecients!$N$6,0)+IF(D51=4,LN(E51)*Coeffecients!$O$6,0)+IF(D51=2,C51*Coeffecients!$P$6,0)+IF(D51=3,C51*Coeffecients!$Q$6,0)+IF(D51=4,C51*Coeffecients!$R$6,0)+IF(C51&lt;=E51,LN(E51)*Coeffecients!$S$6,0)</f>
        <v>-0.24040487370556485</v>
      </c>
      <c r="L51">
        <f>Coeffecients!D$7+B51*Coeffecients!$E$7+C51*Coeffecients!$F$7+IF(D51=2,Coeffecients!$G$7,0)+IF(D51=3,Coeffecients!$H$7,0)+IF(D51=4,Coeffecients!$I$7,0)+LN(E51)*Coeffecients!$J$7+IF(C51&lt;=E51,Coeffecients!$K$7,0)+IF(B51&lt;=120,Coeffecients!$L$7,0)+IF(D51=2,LN(E51)*Coeffecients!$M$7,0)+IF(D51=3,LN(E51)*Coeffecients!$N$7,0)+IF(D51=4,LN(E51)*Coeffecients!$O$7,0)+IF(D51=2,C51*Coeffecients!$P$7,0)+IF(D51=3,C51*Coeffecients!$Q$7,0)+IF(D51=4,C51*Coeffecients!$R$7,0)+IF(C51&lt;=E51,LN(E51)*Coeffecients!$S$7,0)</f>
        <v>4.3227214343273017</v>
      </c>
      <c r="M51">
        <f t="shared" si="6"/>
        <v>51.134718777156174</v>
      </c>
      <c r="N51">
        <f t="shared" si="6"/>
        <v>35.008022967101716</v>
      </c>
      <c r="O51">
        <f t="shared" si="6"/>
        <v>0.95223720398731582</v>
      </c>
      <c r="P51">
        <f t="shared" si="6"/>
        <v>54.093960146896237</v>
      </c>
      <c r="Q51">
        <f t="shared" si="6"/>
        <v>0.78630944059393093</v>
      </c>
      <c r="R51">
        <f t="shared" si="6"/>
        <v>75.393527890018859</v>
      </c>
      <c r="S51">
        <f t="shared" si="13"/>
        <v>0.23524408435275918</v>
      </c>
      <c r="T51">
        <f t="shared" si="13"/>
        <v>0.1610535953817602</v>
      </c>
      <c r="U51">
        <f t="shared" si="13"/>
        <v>4.3807451081299513E-3</v>
      </c>
      <c r="V51">
        <f t="shared" si="13"/>
        <v>0.24885800544298917</v>
      </c>
      <c r="W51">
        <f t="shared" si="13"/>
        <v>3.617398292079486E-3</v>
      </c>
      <c r="X51">
        <f t="shared" si="13"/>
        <v>0.34684617142228208</v>
      </c>
      <c r="Y51">
        <f t="shared" si="7"/>
        <v>0.70573225305827747</v>
      </c>
      <c r="Z51">
        <f t="shared" si="8"/>
        <v>-0.48316078614528057</v>
      </c>
      <c r="AA51">
        <f t="shared" si="9"/>
        <v>-8.7614902162599026E-3</v>
      </c>
      <c r="AB51">
        <f t="shared" si="10"/>
        <v>-1.7420060381009241</v>
      </c>
      <c r="AC51">
        <f t="shared" si="11"/>
        <v>7.234796584158972E-3</v>
      </c>
      <c r="AD51">
        <f t="shared" si="12"/>
        <v>2.4279231999559747</v>
      </c>
    </row>
    <row r="52" spans="2:30" x14ac:dyDescent="0.25">
      <c r="B52" s="6">
        <v>1500</v>
      </c>
      <c r="C52" s="6">
        <v>75</v>
      </c>
      <c r="D52" s="6">
        <v>1</v>
      </c>
      <c r="E52" s="6">
        <v>10</v>
      </c>
      <c r="F52" s="11">
        <f t="shared" si="5"/>
        <v>0.90696193513594658</v>
      </c>
      <c r="G52">
        <f>Coeffecients!$D$2+B52*Coeffecients!$E$2+C52*Coeffecients!$F$2+IF(D52=2,Coeffecients!$G$2,0)+IF(D52=3,Coeffecients!$H$2,0)+IF(D52=4,Coeffecients!$I$2,0)+LN(E52)*Coeffecients!$J$2+IF(C52&lt;=E52,Coeffecients!$K$2,0)+IF(B52&lt;=120,Coeffecients!$L$2,0)+IF(D52=2,LN(E52)*Coeffecients!$M$2,0)+IF(D52=3,LN(E52)*Coeffecients!$N$2,0)+IF(D52=4,LN(E52)*Coeffecients!$O$2,0)+IF(D52=2,C52*Coeffecients!$P$2,0)+IF(D52=3,C52*Coeffecients!$Q$2,0)+IF(D52=4,C52*Coeffecients!$R$2,0)+IF(C52&lt;=E52,LN(E52)*Coeffecients!$S$2,0)</f>
        <v>3.9344636946272509</v>
      </c>
      <c r="H52">
        <f>Coeffecients!$D$3+B52*Coeffecients!$E$3+C52*Coeffecients!$F$3+IF(D52=2,Coeffecients!$G$3,0)+IF(D52=3,Coeffecients!$H$3,0)+IF(D52=4,Coeffecients!$I$3,0)+LN(E52)*Coeffecients!$J$3+IF(C52&lt;=E52,Coeffecients!$K$3,0)+IF(B52&lt;=120,Coeffecients!$L$3,0)+IF(D52=2,LN(E52)*Coeffecients!$M$3,0)+IF(D52=3,LN(E52)*Coeffecients!$N$3,0)+IF(D52=4,LN(E52)*Coeffecients!$O$3,0)+IF(D52=2,C52*Coeffecients!$P$3,0)+IF(D52=3,C52*Coeffecients!$Q$3,0)+IF(D52=4,C52*Coeffecients!$R$3,0)+IF(C52&lt;=E52,LN(E52)*Coeffecients!$S$3,0)</f>
        <v>3.555577262852252</v>
      </c>
      <c r="I52">
        <f>Coeffecients!$D$4+B52*Coeffecients!$E$4+C52*Coeffecients!$F$4+IF(D52=2,Coeffecients!$G$4,0)+IF(D52=3,Coeffecients!$H$4,0)+IF(D52=4,Coeffecients!$I$4,0)+LN(E52)*Coeffecients!$J$4+IF(C52&lt;=E52,Coeffecients!$K$4,0)+IF(B52&lt;=120,Coeffecients!$L$4,0)+IF(D52=2,LN(E52)*Coeffecients!$M$4,0)+IF(D52=3,LN(E52)*Coeffecients!$N$4,0)+IF(D52=4,LN(E52)*Coeffecients!$O$4,0)+IF(D52=2,C52*Coeffecients!$P$4,0)+IF(D52=3,C52*Coeffecients!$Q$4,0)+IF(D52=4,C52*Coeffecients!$R$4,0)+IF(C52&lt;=E52,LN(E52)*Coeffecients!$S$4,0)</f>
        <v>-4.8941111374706581E-2</v>
      </c>
      <c r="J52">
        <f>Coeffecients!$D$5+B52*Coeffecients!$E$5+C52*Coeffecients!$F$5+IF(D52=2,Coeffecients!$G$5,0)+IF(D52=3,Coeffecients!$H$5,0)+IF(D52=4,Coeffecients!$I$5,0)+LN(E52)*Coeffecients!$J$5+IF(C52&lt;=E52,Coeffecients!$K$5,0)+IF(B52&lt;=120,Coeffecients!$L$5,0)+IF(D52=2,LN(E52)*Coeffecients!$M$5,0)+IF(D52=3,LN(E52)*Coeffecients!$N$5,0)+IF(D52=4,LN(E52)*Coeffecients!$O$5,0)+IF(D52=2,C52*Coeffecients!$P$5,0)+IF(D52=3,C52*Coeffecients!$Q$5,0)+IF(D52=4,C52*Coeffecients!$R$5,0)+IF(C52&lt;=E52,LN(E52)*Coeffecients!$S$5,0)</f>
        <v>3.9907225372335695</v>
      </c>
      <c r="K52">
        <f>Coeffecients!$D$6+B52*Coeffecients!$E$6+C52*Coeffecients!$F$6+IF(D52=2,Coeffecients!$G$6,0)+IF(D52=3,Coeffecients!$H$6,0)+IF(D52=4,Coeffecients!$I$6,0)+LN(E52)*Coeffecients!$J$6+IF(C52&lt;=E52,Coeffecients!$K$6,0)+IF(B52&lt;=120,Coeffecients!$L$6,0)+IF(D52=2,LN(E52)*Coeffecients!$M$6,0)+IF(D52=3,LN(E52)*Coeffecients!$N$6,0)+IF(D52=4,LN(E52)*Coeffecients!$O$6,0)+IF(D52=2,C52*Coeffecients!$P$6,0)+IF(D52=3,C52*Coeffecients!$Q$6,0)+IF(D52=4,C52*Coeffecients!$R$6,0)+IF(C52&lt;=E52,LN(E52)*Coeffecients!$S$6,0)</f>
        <v>-0.24040487370556485</v>
      </c>
      <c r="L52">
        <f>Coeffecients!D$7+B52*Coeffecients!$E$7+C52*Coeffecients!$F$7+IF(D52=2,Coeffecients!$G$7,0)+IF(D52=3,Coeffecients!$H$7,0)+IF(D52=4,Coeffecients!$I$7,0)+LN(E52)*Coeffecients!$J$7+IF(C52&lt;=E52,Coeffecients!$K$7,0)+IF(B52&lt;=120,Coeffecients!$L$7,0)+IF(D52=2,LN(E52)*Coeffecients!$M$7,0)+IF(D52=3,LN(E52)*Coeffecients!$N$7,0)+IF(D52=4,LN(E52)*Coeffecients!$O$7,0)+IF(D52=2,C52*Coeffecients!$P$7,0)+IF(D52=3,C52*Coeffecients!$Q$7,0)+IF(D52=4,C52*Coeffecients!$R$7,0)+IF(C52&lt;=E52,LN(E52)*Coeffecients!$S$7,0)</f>
        <v>4.3227214343273017</v>
      </c>
      <c r="M52">
        <f t="shared" si="6"/>
        <v>51.134718777156174</v>
      </c>
      <c r="N52">
        <f t="shared" si="6"/>
        <v>35.008022967101716</v>
      </c>
      <c r="O52">
        <f t="shared" si="6"/>
        <v>0.95223720398731582</v>
      </c>
      <c r="P52">
        <f t="shared" si="6"/>
        <v>54.093960146896237</v>
      </c>
      <c r="Q52">
        <f t="shared" si="6"/>
        <v>0.78630944059393093</v>
      </c>
      <c r="R52">
        <f t="shared" si="6"/>
        <v>75.393527890018859</v>
      </c>
      <c r="S52">
        <f t="shared" si="13"/>
        <v>0.23524408435275918</v>
      </c>
      <c r="T52">
        <f t="shared" si="13"/>
        <v>0.1610535953817602</v>
      </c>
      <c r="U52">
        <f t="shared" si="13"/>
        <v>4.3807451081299513E-3</v>
      </c>
      <c r="V52">
        <f t="shared" si="13"/>
        <v>0.24885800544298917</v>
      </c>
      <c r="W52">
        <f t="shared" si="13"/>
        <v>3.617398292079486E-3</v>
      </c>
      <c r="X52">
        <f t="shared" si="13"/>
        <v>0.34684617142228208</v>
      </c>
      <c r="Y52">
        <f t="shared" si="7"/>
        <v>0.70573225305827747</v>
      </c>
      <c r="Z52">
        <f t="shared" si="8"/>
        <v>-0.48316078614528057</v>
      </c>
      <c r="AA52">
        <f t="shared" si="9"/>
        <v>-8.7614902162599026E-3</v>
      </c>
      <c r="AB52">
        <f t="shared" si="10"/>
        <v>-1.7420060381009241</v>
      </c>
      <c r="AC52">
        <f t="shared" si="11"/>
        <v>7.234796584158972E-3</v>
      </c>
      <c r="AD52">
        <f t="shared" si="12"/>
        <v>2.4279231999559747</v>
      </c>
    </row>
    <row r="53" spans="2:30" x14ac:dyDescent="0.25">
      <c r="B53" s="6">
        <v>1500</v>
      </c>
      <c r="C53" s="6">
        <v>75</v>
      </c>
      <c r="D53" s="6">
        <v>1</v>
      </c>
      <c r="E53" s="6">
        <v>10</v>
      </c>
      <c r="F53" s="11">
        <f t="shared" si="5"/>
        <v>0.90696193513594658</v>
      </c>
      <c r="G53">
        <f>Coeffecients!$D$2+B53*Coeffecients!$E$2+C53*Coeffecients!$F$2+IF(D53=2,Coeffecients!$G$2,0)+IF(D53=3,Coeffecients!$H$2,0)+IF(D53=4,Coeffecients!$I$2,0)+LN(E53)*Coeffecients!$J$2+IF(C53&lt;=E53,Coeffecients!$K$2,0)+IF(B53&lt;=120,Coeffecients!$L$2,0)+IF(D53=2,LN(E53)*Coeffecients!$M$2,0)+IF(D53=3,LN(E53)*Coeffecients!$N$2,0)+IF(D53=4,LN(E53)*Coeffecients!$O$2,0)+IF(D53=2,C53*Coeffecients!$P$2,0)+IF(D53=3,C53*Coeffecients!$Q$2,0)+IF(D53=4,C53*Coeffecients!$R$2,0)+IF(C53&lt;=E53,LN(E53)*Coeffecients!$S$2,0)</f>
        <v>3.9344636946272509</v>
      </c>
      <c r="H53">
        <f>Coeffecients!$D$3+B53*Coeffecients!$E$3+C53*Coeffecients!$F$3+IF(D53=2,Coeffecients!$G$3,0)+IF(D53=3,Coeffecients!$H$3,0)+IF(D53=4,Coeffecients!$I$3,0)+LN(E53)*Coeffecients!$J$3+IF(C53&lt;=E53,Coeffecients!$K$3,0)+IF(B53&lt;=120,Coeffecients!$L$3,0)+IF(D53=2,LN(E53)*Coeffecients!$M$3,0)+IF(D53=3,LN(E53)*Coeffecients!$N$3,0)+IF(D53=4,LN(E53)*Coeffecients!$O$3,0)+IF(D53=2,C53*Coeffecients!$P$3,0)+IF(D53=3,C53*Coeffecients!$Q$3,0)+IF(D53=4,C53*Coeffecients!$R$3,0)+IF(C53&lt;=E53,LN(E53)*Coeffecients!$S$3,0)</f>
        <v>3.555577262852252</v>
      </c>
      <c r="I53">
        <f>Coeffecients!$D$4+B53*Coeffecients!$E$4+C53*Coeffecients!$F$4+IF(D53=2,Coeffecients!$G$4,0)+IF(D53=3,Coeffecients!$H$4,0)+IF(D53=4,Coeffecients!$I$4,0)+LN(E53)*Coeffecients!$J$4+IF(C53&lt;=E53,Coeffecients!$K$4,0)+IF(B53&lt;=120,Coeffecients!$L$4,0)+IF(D53=2,LN(E53)*Coeffecients!$M$4,0)+IF(D53=3,LN(E53)*Coeffecients!$N$4,0)+IF(D53=4,LN(E53)*Coeffecients!$O$4,0)+IF(D53=2,C53*Coeffecients!$P$4,0)+IF(D53=3,C53*Coeffecients!$Q$4,0)+IF(D53=4,C53*Coeffecients!$R$4,0)+IF(C53&lt;=E53,LN(E53)*Coeffecients!$S$4,0)</f>
        <v>-4.8941111374706581E-2</v>
      </c>
      <c r="J53">
        <f>Coeffecients!$D$5+B53*Coeffecients!$E$5+C53*Coeffecients!$F$5+IF(D53=2,Coeffecients!$G$5,0)+IF(D53=3,Coeffecients!$H$5,0)+IF(D53=4,Coeffecients!$I$5,0)+LN(E53)*Coeffecients!$J$5+IF(C53&lt;=E53,Coeffecients!$K$5,0)+IF(B53&lt;=120,Coeffecients!$L$5,0)+IF(D53=2,LN(E53)*Coeffecients!$M$5,0)+IF(D53=3,LN(E53)*Coeffecients!$N$5,0)+IF(D53=4,LN(E53)*Coeffecients!$O$5,0)+IF(D53=2,C53*Coeffecients!$P$5,0)+IF(D53=3,C53*Coeffecients!$Q$5,0)+IF(D53=4,C53*Coeffecients!$R$5,0)+IF(C53&lt;=E53,LN(E53)*Coeffecients!$S$5,0)</f>
        <v>3.9907225372335695</v>
      </c>
      <c r="K53">
        <f>Coeffecients!$D$6+B53*Coeffecients!$E$6+C53*Coeffecients!$F$6+IF(D53=2,Coeffecients!$G$6,0)+IF(D53=3,Coeffecients!$H$6,0)+IF(D53=4,Coeffecients!$I$6,0)+LN(E53)*Coeffecients!$J$6+IF(C53&lt;=E53,Coeffecients!$K$6,0)+IF(B53&lt;=120,Coeffecients!$L$6,0)+IF(D53=2,LN(E53)*Coeffecients!$M$6,0)+IF(D53=3,LN(E53)*Coeffecients!$N$6,0)+IF(D53=4,LN(E53)*Coeffecients!$O$6,0)+IF(D53=2,C53*Coeffecients!$P$6,0)+IF(D53=3,C53*Coeffecients!$Q$6,0)+IF(D53=4,C53*Coeffecients!$R$6,0)+IF(C53&lt;=E53,LN(E53)*Coeffecients!$S$6,0)</f>
        <v>-0.24040487370556485</v>
      </c>
      <c r="L53">
        <f>Coeffecients!D$7+B53*Coeffecients!$E$7+C53*Coeffecients!$F$7+IF(D53=2,Coeffecients!$G$7,0)+IF(D53=3,Coeffecients!$H$7,0)+IF(D53=4,Coeffecients!$I$7,0)+LN(E53)*Coeffecients!$J$7+IF(C53&lt;=E53,Coeffecients!$K$7,0)+IF(B53&lt;=120,Coeffecients!$L$7,0)+IF(D53=2,LN(E53)*Coeffecients!$M$7,0)+IF(D53=3,LN(E53)*Coeffecients!$N$7,0)+IF(D53=4,LN(E53)*Coeffecients!$O$7,0)+IF(D53=2,C53*Coeffecients!$P$7,0)+IF(D53=3,C53*Coeffecients!$Q$7,0)+IF(D53=4,C53*Coeffecients!$R$7,0)+IF(C53&lt;=E53,LN(E53)*Coeffecients!$S$7,0)</f>
        <v>4.3227214343273017</v>
      </c>
      <c r="M53">
        <f t="shared" si="6"/>
        <v>51.134718777156174</v>
      </c>
      <c r="N53">
        <f t="shared" si="6"/>
        <v>35.008022967101716</v>
      </c>
      <c r="O53">
        <f t="shared" si="6"/>
        <v>0.95223720398731582</v>
      </c>
      <c r="P53">
        <f t="shared" si="6"/>
        <v>54.093960146896237</v>
      </c>
      <c r="Q53">
        <f t="shared" si="6"/>
        <v>0.78630944059393093</v>
      </c>
      <c r="R53">
        <f t="shared" si="6"/>
        <v>75.393527890018859</v>
      </c>
      <c r="S53">
        <f t="shared" si="13"/>
        <v>0.23524408435275918</v>
      </c>
      <c r="T53">
        <f t="shared" si="13"/>
        <v>0.1610535953817602</v>
      </c>
      <c r="U53">
        <f t="shared" si="13"/>
        <v>4.3807451081299513E-3</v>
      </c>
      <c r="V53">
        <f t="shared" si="13"/>
        <v>0.24885800544298917</v>
      </c>
      <c r="W53">
        <f t="shared" si="13"/>
        <v>3.617398292079486E-3</v>
      </c>
      <c r="X53">
        <f t="shared" si="13"/>
        <v>0.34684617142228208</v>
      </c>
      <c r="Y53">
        <f t="shared" si="7"/>
        <v>0.70573225305827747</v>
      </c>
      <c r="Z53">
        <f t="shared" si="8"/>
        <v>-0.48316078614528057</v>
      </c>
      <c r="AA53">
        <f t="shared" si="9"/>
        <v>-8.7614902162599026E-3</v>
      </c>
      <c r="AB53">
        <f t="shared" si="10"/>
        <v>-1.7420060381009241</v>
      </c>
      <c r="AC53">
        <f t="shared" si="11"/>
        <v>7.234796584158972E-3</v>
      </c>
      <c r="AD53">
        <f t="shared" si="12"/>
        <v>2.4279231999559747</v>
      </c>
    </row>
    <row r="54" spans="2:30" x14ac:dyDescent="0.25">
      <c r="B54" s="6">
        <v>1500</v>
      </c>
      <c r="C54" s="6">
        <v>75</v>
      </c>
      <c r="D54" s="6">
        <v>1</v>
      </c>
      <c r="E54" s="6">
        <v>10</v>
      </c>
      <c r="F54" s="11">
        <f t="shared" si="5"/>
        <v>0.90696193513594658</v>
      </c>
      <c r="G54">
        <f>Coeffecients!$D$2+B54*Coeffecients!$E$2+C54*Coeffecients!$F$2+IF(D54=2,Coeffecients!$G$2,0)+IF(D54=3,Coeffecients!$H$2,0)+IF(D54=4,Coeffecients!$I$2,0)+LN(E54)*Coeffecients!$J$2+IF(C54&lt;=E54,Coeffecients!$K$2,0)+IF(B54&lt;=120,Coeffecients!$L$2,0)+IF(D54=2,LN(E54)*Coeffecients!$M$2,0)+IF(D54=3,LN(E54)*Coeffecients!$N$2,0)+IF(D54=4,LN(E54)*Coeffecients!$O$2,0)+IF(D54=2,C54*Coeffecients!$P$2,0)+IF(D54=3,C54*Coeffecients!$Q$2,0)+IF(D54=4,C54*Coeffecients!$R$2,0)+IF(C54&lt;=E54,LN(E54)*Coeffecients!$S$2,0)</f>
        <v>3.9344636946272509</v>
      </c>
      <c r="H54">
        <f>Coeffecients!$D$3+B54*Coeffecients!$E$3+C54*Coeffecients!$F$3+IF(D54=2,Coeffecients!$G$3,0)+IF(D54=3,Coeffecients!$H$3,0)+IF(D54=4,Coeffecients!$I$3,0)+LN(E54)*Coeffecients!$J$3+IF(C54&lt;=E54,Coeffecients!$K$3,0)+IF(B54&lt;=120,Coeffecients!$L$3,0)+IF(D54=2,LN(E54)*Coeffecients!$M$3,0)+IF(D54=3,LN(E54)*Coeffecients!$N$3,0)+IF(D54=4,LN(E54)*Coeffecients!$O$3,0)+IF(D54=2,C54*Coeffecients!$P$3,0)+IF(D54=3,C54*Coeffecients!$Q$3,0)+IF(D54=4,C54*Coeffecients!$R$3,0)+IF(C54&lt;=E54,LN(E54)*Coeffecients!$S$3,0)</f>
        <v>3.555577262852252</v>
      </c>
      <c r="I54">
        <f>Coeffecients!$D$4+B54*Coeffecients!$E$4+C54*Coeffecients!$F$4+IF(D54=2,Coeffecients!$G$4,0)+IF(D54=3,Coeffecients!$H$4,0)+IF(D54=4,Coeffecients!$I$4,0)+LN(E54)*Coeffecients!$J$4+IF(C54&lt;=E54,Coeffecients!$K$4,0)+IF(B54&lt;=120,Coeffecients!$L$4,0)+IF(D54=2,LN(E54)*Coeffecients!$M$4,0)+IF(D54=3,LN(E54)*Coeffecients!$N$4,0)+IF(D54=4,LN(E54)*Coeffecients!$O$4,0)+IF(D54=2,C54*Coeffecients!$P$4,0)+IF(D54=3,C54*Coeffecients!$Q$4,0)+IF(D54=4,C54*Coeffecients!$R$4,0)+IF(C54&lt;=E54,LN(E54)*Coeffecients!$S$4,0)</f>
        <v>-4.8941111374706581E-2</v>
      </c>
      <c r="J54">
        <f>Coeffecients!$D$5+B54*Coeffecients!$E$5+C54*Coeffecients!$F$5+IF(D54=2,Coeffecients!$G$5,0)+IF(D54=3,Coeffecients!$H$5,0)+IF(D54=4,Coeffecients!$I$5,0)+LN(E54)*Coeffecients!$J$5+IF(C54&lt;=E54,Coeffecients!$K$5,0)+IF(B54&lt;=120,Coeffecients!$L$5,0)+IF(D54=2,LN(E54)*Coeffecients!$M$5,0)+IF(D54=3,LN(E54)*Coeffecients!$N$5,0)+IF(D54=4,LN(E54)*Coeffecients!$O$5,0)+IF(D54=2,C54*Coeffecients!$P$5,0)+IF(D54=3,C54*Coeffecients!$Q$5,0)+IF(D54=4,C54*Coeffecients!$R$5,0)+IF(C54&lt;=E54,LN(E54)*Coeffecients!$S$5,0)</f>
        <v>3.9907225372335695</v>
      </c>
      <c r="K54">
        <f>Coeffecients!$D$6+B54*Coeffecients!$E$6+C54*Coeffecients!$F$6+IF(D54=2,Coeffecients!$G$6,0)+IF(D54=3,Coeffecients!$H$6,0)+IF(D54=4,Coeffecients!$I$6,0)+LN(E54)*Coeffecients!$J$6+IF(C54&lt;=E54,Coeffecients!$K$6,0)+IF(B54&lt;=120,Coeffecients!$L$6,0)+IF(D54=2,LN(E54)*Coeffecients!$M$6,0)+IF(D54=3,LN(E54)*Coeffecients!$N$6,0)+IF(D54=4,LN(E54)*Coeffecients!$O$6,0)+IF(D54=2,C54*Coeffecients!$P$6,0)+IF(D54=3,C54*Coeffecients!$Q$6,0)+IF(D54=4,C54*Coeffecients!$R$6,0)+IF(C54&lt;=E54,LN(E54)*Coeffecients!$S$6,0)</f>
        <v>-0.24040487370556485</v>
      </c>
      <c r="L54">
        <f>Coeffecients!D$7+B54*Coeffecients!$E$7+C54*Coeffecients!$F$7+IF(D54=2,Coeffecients!$G$7,0)+IF(D54=3,Coeffecients!$H$7,0)+IF(D54=4,Coeffecients!$I$7,0)+LN(E54)*Coeffecients!$J$7+IF(C54&lt;=E54,Coeffecients!$K$7,0)+IF(B54&lt;=120,Coeffecients!$L$7,0)+IF(D54=2,LN(E54)*Coeffecients!$M$7,0)+IF(D54=3,LN(E54)*Coeffecients!$N$7,0)+IF(D54=4,LN(E54)*Coeffecients!$O$7,0)+IF(D54=2,C54*Coeffecients!$P$7,0)+IF(D54=3,C54*Coeffecients!$Q$7,0)+IF(D54=4,C54*Coeffecients!$R$7,0)+IF(C54&lt;=E54,LN(E54)*Coeffecients!$S$7,0)</f>
        <v>4.3227214343273017</v>
      </c>
      <c r="M54">
        <f t="shared" si="6"/>
        <v>51.134718777156174</v>
      </c>
      <c r="N54">
        <f t="shared" si="6"/>
        <v>35.008022967101716</v>
      </c>
      <c r="O54">
        <f t="shared" si="6"/>
        <v>0.95223720398731582</v>
      </c>
      <c r="P54">
        <f t="shared" si="6"/>
        <v>54.093960146896237</v>
      </c>
      <c r="Q54">
        <f t="shared" si="6"/>
        <v>0.78630944059393093</v>
      </c>
      <c r="R54">
        <f t="shared" si="6"/>
        <v>75.393527890018859</v>
      </c>
      <c r="S54">
        <f t="shared" si="13"/>
        <v>0.23524408435275918</v>
      </c>
      <c r="T54">
        <f t="shared" si="13"/>
        <v>0.1610535953817602</v>
      </c>
      <c r="U54">
        <f t="shared" si="13"/>
        <v>4.3807451081299513E-3</v>
      </c>
      <c r="V54">
        <f t="shared" si="13"/>
        <v>0.24885800544298917</v>
      </c>
      <c r="W54">
        <f t="shared" si="13"/>
        <v>3.617398292079486E-3</v>
      </c>
      <c r="X54">
        <f t="shared" si="13"/>
        <v>0.34684617142228208</v>
      </c>
      <c r="Y54">
        <f t="shared" si="7"/>
        <v>0.70573225305827747</v>
      </c>
      <c r="Z54">
        <f t="shared" si="8"/>
        <v>-0.48316078614528057</v>
      </c>
      <c r="AA54">
        <f t="shared" si="9"/>
        <v>-8.7614902162599026E-3</v>
      </c>
      <c r="AB54">
        <f t="shared" si="10"/>
        <v>-1.7420060381009241</v>
      </c>
      <c r="AC54">
        <f t="shared" si="11"/>
        <v>7.234796584158972E-3</v>
      </c>
      <c r="AD54">
        <f t="shared" si="12"/>
        <v>2.4279231999559747</v>
      </c>
    </row>
    <row r="55" spans="2:30" x14ac:dyDescent="0.25">
      <c r="B55" s="6">
        <v>1500</v>
      </c>
      <c r="C55" s="6">
        <v>75</v>
      </c>
      <c r="D55" s="6">
        <v>1</v>
      </c>
      <c r="E55" s="6">
        <v>10</v>
      </c>
      <c r="F55" s="11">
        <f t="shared" si="5"/>
        <v>0.90696193513594658</v>
      </c>
      <c r="G55">
        <f>Coeffecients!$D$2+B55*Coeffecients!$E$2+C55*Coeffecients!$F$2+IF(D55=2,Coeffecients!$G$2,0)+IF(D55=3,Coeffecients!$H$2,0)+IF(D55=4,Coeffecients!$I$2,0)+LN(E55)*Coeffecients!$J$2+IF(C55&lt;=E55,Coeffecients!$K$2,0)+IF(B55&lt;=120,Coeffecients!$L$2,0)+IF(D55=2,LN(E55)*Coeffecients!$M$2,0)+IF(D55=3,LN(E55)*Coeffecients!$N$2,0)+IF(D55=4,LN(E55)*Coeffecients!$O$2,0)+IF(D55=2,C55*Coeffecients!$P$2,0)+IF(D55=3,C55*Coeffecients!$Q$2,0)+IF(D55=4,C55*Coeffecients!$R$2,0)+IF(C55&lt;=E55,LN(E55)*Coeffecients!$S$2,0)</f>
        <v>3.9344636946272509</v>
      </c>
      <c r="H55">
        <f>Coeffecients!$D$3+B55*Coeffecients!$E$3+C55*Coeffecients!$F$3+IF(D55=2,Coeffecients!$G$3,0)+IF(D55=3,Coeffecients!$H$3,0)+IF(D55=4,Coeffecients!$I$3,0)+LN(E55)*Coeffecients!$J$3+IF(C55&lt;=E55,Coeffecients!$K$3,0)+IF(B55&lt;=120,Coeffecients!$L$3,0)+IF(D55=2,LN(E55)*Coeffecients!$M$3,0)+IF(D55=3,LN(E55)*Coeffecients!$N$3,0)+IF(D55=4,LN(E55)*Coeffecients!$O$3,0)+IF(D55=2,C55*Coeffecients!$P$3,0)+IF(D55=3,C55*Coeffecients!$Q$3,0)+IF(D55=4,C55*Coeffecients!$R$3,0)+IF(C55&lt;=E55,LN(E55)*Coeffecients!$S$3,0)</f>
        <v>3.555577262852252</v>
      </c>
      <c r="I55">
        <f>Coeffecients!$D$4+B55*Coeffecients!$E$4+C55*Coeffecients!$F$4+IF(D55=2,Coeffecients!$G$4,0)+IF(D55=3,Coeffecients!$H$4,0)+IF(D55=4,Coeffecients!$I$4,0)+LN(E55)*Coeffecients!$J$4+IF(C55&lt;=E55,Coeffecients!$K$4,0)+IF(B55&lt;=120,Coeffecients!$L$4,0)+IF(D55=2,LN(E55)*Coeffecients!$M$4,0)+IF(D55=3,LN(E55)*Coeffecients!$N$4,0)+IF(D55=4,LN(E55)*Coeffecients!$O$4,0)+IF(D55=2,C55*Coeffecients!$P$4,0)+IF(D55=3,C55*Coeffecients!$Q$4,0)+IF(D55=4,C55*Coeffecients!$R$4,0)+IF(C55&lt;=E55,LN(E55)*Coeffecients!$S$4,0)</f>
        <v>-4.8941111374706581E-2</v>
      </c>
      <c r="J55">
        <f>Coeffecients!$D$5+B55*Coeffecients!$E$5+C55*Coeffecients!$F$5+IF(D55=2,Coeffecients!$G$5,0)+IF(D55=3,Coeffecients!$H$5,0)+IF(D55=4,Coeffecients!$I$5,0)+LN(E55)*Coeffecients!$J$5+IF(C55&lt;=E55,Coeffecients!$K$5,0)+IF(B55&lt;=120,Coeffecients!$L$5,0)+IF(D55=2,LN(E55)*Coeffecients!$M$5,0)+IF(D55=3,LN(E55)*Coeffecients!$N$5,0)+IF(D55=4,LN(E55)*Coeffecients!$O$5,0)+IF(D55=2,C55*Coeffecients!$P$5,0)+IF(D55=3,C55*Coeffecients!$Q$5,0)+IF(D55=4,C55*Coeffecients!$R$5,0)+IF(C55&lt;=E55,LN(E55)*Coeffecients!$S$5,0)</f>
        <v>3.9907225372335695</v>
      </c>
      <c r="K55">
        <f>Coeffecients!$D$6+B55*Coeffecients!$E$6+C55*Coeffecients!$F$6+IF(D55=2,Coeffecients!$G$6,0)+IF(D55=3,Coeffecients!$H$6,0)+IF(D55=4,Coeffecients!$I$6,0)+LN(E55)*Coeffecients!$J$6+IF(C55&lt;=E55,Coeffecients!$K$6,0)+IF(B55&lt;=120,Coeffecients!$L$6,0)+IF(D55=2,LN(E55)*Coeffecients!$M$6,0)+IF(D55=3,LN(E55)*Coeffecients!$N$6,0)+IF(D55=4,LN(E55)*Coeffecients!$O$6,0)+IF(D55=2,C55*Coeffecients!$P$6,0)+IF(D55=3,C55*Coeffecients!$Q$6,0)+IF(D55=4,C55*Coeffecients!$R$6,0)+IF(C55&lt;=E55,LN(E55)*Coeffecients!$S$6,0)</f>
        <v>-0.24040487370556485</v>
      </c>
      <c r="L55">
        <f>Coeffecients!D$7+B55*Coeffecients!$E$7+C55*Coeffecients!$F$7+IF(D55=2,Coeffecients!$G$7,0)+IF(D55=3,Coeffecients!$H$7,0)+IF(D55=4,Coeffecients!$I$7,0)+LN(E55)*Coeffecients!$J$7+IF(C55&lt;=E55,Coeffecients!$K$7,0)+IF(B55&lt;=120,Coeffecients!$L$7,0)+IF(D55=2,LN(E55)*Coeffecients!$M$7,0)+IF(D55=3,LN(E55)*Coeffecients!$N$7,0)+IF(D55=4,LN(E55)*Coeffecients!$O$7,0)+IF(D55=2,C55*Coeffecients!$P$7,0)+IF(D55=3,C55*Coeffecients!$Q$7,0)+IF(D55=4,C55*Coeffecients!$R$7,0)+IF(C55&lt;=E55,LN(E55)*Coeffecients!$S$7,0)</f>
        <v>4.3227214343273017</v>
      </c>
      <c r="M55">
        <f t="shared" si="6"/>
        <v>51.134718777156174</v>
      </c>
      <c r="N55">
        <f t="shared" si="6"/>
        <v>35.008022967101716</v>
      </c>
      <c r="O55">
        <f t="shared" si="6"/>
        <v>0.95223720398731582</v>
      </c>
      <c r="P55">
        <f t="shared" si="6"/>
        <v>54.093960146896237</v>
      </c>
      <c r="Q55">
        <f t="shared" si="6"/>
        <v>0.78630944059393093</v>
      </c>
      <c r="R55">
        <f t="shared" si="6"/>
        <v>75.393527890018859</v>
      </c>
      <c r="S55">
        <f t="shared" si="13"/>
        <v>0.23524408435275918</v>
      </c>
      <c r="T55">
        <f t="shared" si="13"/>
        <v>0.1610535953817602</v>
      </c>
      <c r="U55">
        <f t="shared" si="13"/>
        <v>4.3807451081299513E-3</v>
      </c>
      <c r="V55">
        <f t="shared" si="13"/>
        <v>0.24885800544298917</v>
      </c>
      <c r="W55">
        <f t="shared" si="13"/>
        <v>3.617398292079486E-3</v>
      </c>
      <c r="X55">
        <f t="shared" si="13"/>
        <v>0.34684617142228208</v>
      </c>
      <c r="Y55">
        <f t="shared" si="7"/>
        <v>0.70573225305827747</v>
      </c>
      <c r="Z55">
        <f t="shared" si="8"/>
        <v>-0.48316078614528057</v>
      </c>
      <c r="AA55">
        <f t="shared" si="9"/>
        <v>-8.7614902162599026E-3</v>
      </c>
      <c r="AB55">
        <f t="shared" si="10"/>
        <v>-1.7420060381009241</v>
      </c>
      <c r="AC55">
        <f t="shared" si="11"/>
        <v>7.234796584158972E-3</v>
      </c>
      <c r="AD55">
        <f t="shared" si="12"/>
        <v>2.4279231999559747</v>
      </c>
    </row>
    <row r="56" spans="2:30" x14ac:dyDescent="0.25">
      <c r="B56" s="6">
        <v>1500</v>
      </c>
      <c r="C56" s="6">
        <v>75</v>
      </c>
      <c r="D56" s="6">
        <v>1</v>
      </c>
      <c r="E56" s="6">
        <v>10</v>
      </c>
      <c r="F56" s="11">
        <f t="shared" si="5"/>
        <v>0.90696193513594658</v>
      </c>
      <c r="G56">
        <f>Coeffecients!$D$2+B56*Coeffecients!$E$2+C56*Coeffecients!$F$2+IF(D56=2,Coeffecients!$G$2,0)+IF(D56=3,Coeffecients!$H$2,0)+IF(D56=4,Coeffecients!$I$2,0)+LN(E56)*Coeffecients!$J$2+IF(C56&lt;=E56,Coeffecients!$K$2,0)+IF(B56&lt;=120,Coeffecients!$L$2,0)+IF(D56=2,LN(E56)*Coeffecients!$M$2,0)+IF(D56=3,LN(E56)*Coeffecients!$N$2,0)+IF(D56=4,LN(E56)*Coeffecients!$O$2,0)+IF(D56=2,C56*Coeffecients!$P$2,0)+IF(D56=3,C56*Coeffecients!$Q$2,0)+IF(D56=4,C56*Coeffecients!$R$2,0)+IF(C56&lt;=E56,LN(E56)*Coeffecients!$S$2,0)</f>
        <v>3.9344636946272509</v>
      </c>
      <c r="H56">
        <f>Coeffecients!$D$3+B56*Coeffecients!$E$3+C56*Coeffecients!$F$3+IF(D56=2,Coeffecients!$G$3,0)+IF(D56=3,Coeffecients!$H$3,0)+IF(D56=4,Coeffecients!$I$3,0)+LN(E56)*Coeffecients!$J$3+IF(C56&lt;=E56,Coeffecients!$K$3,0)+IF(B56&lt;=120,Coeffecients!$L$3,0)+IF(D56=2,LN(E56)*Coeffecients!$M$3,0)+IF(D56=3,LN(E56)*Coeffecients!$N$3,0)+IF(D56=4,LN(E56)*Coeffecients!$O$3,0)+IF(D56=2,C56*Coeffecients!$P$3,0)+IF(D56=3,C56*Coeffecients!$Q$3,0)+IF(D56=4,C56*Coeffecients!$R$3,0)+IF(C56&lt;=E56,LN(E56)*Coeffecients!$S$3,0)</f>
        <v>3.555577262852252</v>
      </c>
      <c r="I56">
        <f>Coeffecients!$D$4+B56*Coeffecients!$E$4+C56*Coeffecients!$F$4+IF(D56=2,Coeffecients!$G$4,0)+IF(D56=3,Coeffecients!$H$4,0)+IF(D56=4,Coeffecients!$I$4,0)+LN(E56)*Coeffecients!$J$4+IF(C56&lt;=E56,Coeffecients!$K$4,0)+IF(B56&lt;=120,Coeffecients!$L$4,0)+IF(D56=2,LN(E56)*Coeffecients!$M$4,0)+IF(D56=3,LN(E56)*Coeffecients!$N$4,0)+IF(D56=4,LN(E56)*Coeffecients!$O$4,0)+IF(D56=2,C56*Coeffecients!$P$4,0)+IF(D56=3,C56*Coeffecients!$Q$4,0)+IF(D56=4,C56*Coeffecients!$R$4,0)+IF(C56&lt;=E56,LN(E56)*Coeffecients!$S$4,0)</f>
        <v>-4.8941111374706581E-2</v>
      </c>
      <c r="J56">
        <f>Coeffecients!$D$5+B56*Coeffecients!$E$5+C56*Coeffecients!$F$5+IF(D56=2,Coeffecients!$G$5,0)+IF(D56=3,Coeffecients!$H$5,0)+IF(D56=4,Coeffecients!$I$5,0)+LN(E56)*Coeffecients!$J$5+IF(C56&lt;=E56,Coeffecients!$K$5,0)+IF(B56&lt;=120,Coeffecients!$L$5,0)+IF(D56=2,LN(E56)*Coeffecients!$M$5,0)+IF(D56=3,LN(E56)*Coeffecients!$N$5,0)+IF(D56=4,LN(E56)*Coeffecients!$O$5,0)+IF(D56=2,C56*Coeffecients!$P$5,0)+IF(D56=3,C56*Coeffecients!$Q$5,0)+IF(D56=4,C56*Coeffecients!$R$5,0)+IF(C56&lt;=E56,LN(E56)*Coeffecients!$S$5,0)</f>
        <v>3.9907225372335695</v>
      </c>
      <c r="K56">
        <f>Coeffecients!$D$6+B56*Coeffecients!$E$6+C56*Coeffecients!$F$6+IF(D56=2,Coeffecients!$G$6,0)+IF(D56=3,Coeffecients!$H$6,0)+IF(D56=4,Coeffecients!$I$6,0)+LN(E56)*Coeffecients!$J$6+IF(C56&lt;=E56,Coeffecients!$K$6,0)+IF(B56&lt;=120,Coeffecients!$L$6,0)+IF(D56=2,LN(E56)*Coeffecients!$M$6,0)+IF(D56=3,LN(E56)*Coeffecients!$N$6,0)+IF(D56=4,LN(E56)*Coeffecients!$O$6,0)+IF(D56=2,C56*Coeffecients!$P$6,0)+IF(D56=3,C56*Coeffecients!$Q$6,0)+IF(D56=4,C56*Coeffecients!$R$6,0)+IF(C56&lt;=E56,LN(E56)*Coeffecients!$S$6,0)</f>
        <v>-0.24040487370556485</v>
      </c>
      <c r="L56">
        <f>Coeffecients!D$7+B56*Coeffecients!$E$7+C56*Coeffecients!$F$7+IF(D56=2,Coeffecients!$G$7,0)+IF(D56=3,Coeffecients!$H$7,0)+IF(D56=4,Coeffecients!$I$7,0)+LN(E56)*Coeffecients!$J$7+IF(C56&lt;=E56,Coeffecients!$K$7,0)+IF(B56&lt;=120,Coeffecients!$L$7,0)+IF(D56=2,LN(E56)*Coeffecients!$M$7,0)+IF(D56=3,LN(E56)*Coeffecients!$N$7,0)+IF(D56=4,LN(E56)*Coeffecients!$O$7,0)+IF(D56=2,C56*Coeffecients!$P$7,0)+IF(D56=3,C56*Coeffecients!$Q$7,0)+IF(D56=4,C56*Coeffecients!$R$7,0)+IF(C56&lt;=E56,LN(E56)*Coeffecients!$S$7,0)</f>
        <v>4.3227214343273017</v>
      </c>
      <c r="M56">
        <f t="shared" si="6"/>
        <v>51.134718777156174</v>
      </c>
      <c r="N56">
        <f t="shared" si="6"/>
        <v>35.008022967101716</v>
      </c>
      <c r="O56">
        <f t="shared" si="6"/>
        <v>0.95223720398731582</v>
      </c>
      <c r="P56">
        <f t="shared" si="6"/>
        <v>54.093960146896237</v>
      </c>
      <c r="Q56">
        <f t="shared" si="6"/>
        <v>0.78630944059393093</v>
      </c>
      <c r="R56">
        <f t="shared" si="6"/>
        <v>75.393527890018859</v>
      </c>
      <c r="S56">
        <f t="shared" si="13"/>
        <v>0.23524408435275918</v>
      </c>
      <c r="T56">
        <f t="shared" si="13"/>
        <v>0.1610535953817602</v>
      </c>
      <c r="U56">
        <f t="shared" si="13"/>
        <v>4.3807451081299513E-3</v>
      </c>
      <c r="V56">
        <f t="shared" si="13"/>
        <v>0.24885800544298917</v>
      </c>
      <c r="W56">
        <f t="shared" si="13"/>
        <v>3.617398292079486E-3</v>
      </c>
      <c r="X56">
        <f t="shared" si="13"/>
        <v>0.34684617142228208</v>
      </c>
      <c r="Y56">
        <f t="shared" si="7"/>
        <v>0.70573225305827747</v>
      </c>
      <c r="Z56">
        <f t="shared" si="8"/>
        <v>-0.48316078614528057</v>
      </c>
      <c r="AA56">
        <f t="shared" si="9"/>
        <v>-8.7614902162599026E-3</v>
      </c>
      <c r="AB56">
        <f t="shared" si="10"/>
        <v>-1.7420060381009241</v>
      </c>
      <c r="AC56">
        <f t="shared" si="11"/>
        <v>7.234796584158972E-3</v>
      </c>
      <c r="AD56">
        <f t="shared" si="12"/>
        <v>2.4279231999559747</v>
      </c>
    </row>
    <row r="57" spans="2:30" x14ac:dyDescent="0.25">
      <c r="B57" s="6">
        <v>1500</v>
      </c>
      <c r="C57" s="6">
        <v>75</v>
      </c>
      <c r="D57" s="6">
        <v>1</v>
      </c>
      <c r="E57" s="6">
        <v>10</v>
      </c>
      <c r="F57" s="11">
        <f t="shared" si="5"/>
        <v>0.90696193513594658</v>
      </c>
      <c r="G57">
        <f>Coeffecients!$D$2+B57*Coeffecients!$E$2+C57*Coeffecients!$F$2+IF(D57=2,Coeffecients!$G$2,0)+IF(D57=3,Coeffecients!$H$2,0)+IF(D57=4,Coeffecients!$I$2,0)+LN(E57)*Coeffecients!$J$2+IF(C57&lt;=E57,Coeffecients!$K$2,0)+IF(B57&lt;=120,Coeffecients!$L$2,0)+IF(D57=2,LN(E57)*Coeffecients!$M$2,0)+IF(D57=3,LN(E57)*Coeffecients!$N$2,0)+IF(D57=4,LN(E57)*Coeffecients!$O$2,0)+IF(D57=2,C57*Coeffecients!$P$2,0)+IF(D57=3,C57*Coeffecients!$Q$2,0)+IF(D57=4,C57*Coeffecients!$R$2,0)+IF(C57&lt;=E57,LN(E57)*Coeffecients!$S$2,0)</f>
        <v>3.9344636946272509</v>
      </c>
      <c r="H57">
        <f>Coeffecients!$D$3+B57*Coeffecients!$E$3+C57*Coeffecients!$F$3+IF(D57=2,Coeffecients!$G$3,0)+IF(D57=3,Coeffecients!$H$3,0)+IF(D57=4,Coeffecients!$I$3,0)+LN(E57)*Coeffecients!$J$3+IF(C57&lt;=E57,Coeffecients!$K$3,0)+IF(B57&lt;=120,Coeffecients!$L$3,0)+IF(D57=2,LN(E57)*Coeffecients!$M$3,0)+IF(D57=3,LN(E57)*Coeffecients!$N$3,0)+IF(D57=4,LN(E57)*Coeffecients!$O$3,0)+IF(D57=2,C57*Coeffecients!$P$3,0)+IF(D57=3,C57*Coeffecients!$Q$3,0)+IF(D57=4,C57*Coeffecients!$R$3,0)+IF(C57&lt;=E57,LN(E57)*Coeffecients!$S$3,0)</f>
        <v>3.555577262852252</v>
      </c>
      <c r="I57">
        <f>Coeffecients!$D$4+B57*Coeffecients!$E$4+C57*Coeffecients!$F$4+IF(D57=2,Coeffecients!$G$4,0)+IF(D57=3,Coeffecients!$H$4,0)+IF(D57=4,Coeffecients!$I$4,0)+LN(E57)*Coeffecients!$J$4+IF(C57&lt;=E57,Coeffecients!$K$4,0)+IF(B57&lt;=120,Coeffecients!$L$4,0)+IF(D57=2,LN(E57)*Coeffecients!$M$4,0)+IF(D57=3,LN(E57)*Coeffecients!$N$4,0)+IF(D57=4,LN(E57)*Coeffecients!$O$4,0)+IF(D57=2,C57*Coeffecients!$P$4,0)+IF(D57=3,C57*Coeffecients!$Q$4,0)+IF(D57=4,C57*Coeffecients!$R$4,0)+IF(C57&lt;=E57,LN(E57)*Coeffecients!$S$4,0)</f>
        <v>-4.8941111374706581E-2</v>
      </c>
      <c r="J57">
        <f>Coeffecients!$D$5+B57*Coeffecients!$E$5+C57*Coeffecients!$F$5+IF(D57=2,Coeffecients!$G$5,0)+IF(D57=3,Coeffecients!$H$5,0)+IF(D57=4,Coeffecients!$I$5,0)+LN(E57)*Coeffecients!$J$5+IF(C57&lt;=E57,Coeffecients!$K$5,0)+IF(B57&lt;=120,Coeffecients!$L$5,0)+IF(D57=2,LN(E57)*Coeffecients!$M$5,0)+IF(D57=3,LN(E57)*Coeffecients!$N$5,0)+IF(D57=4,LN(E57)*Coeffecients!$O$5,0)+IF(D57=2,C57*Coeffecients!$P$5,0)+IF(D57=3,C57*Coeffecients!$Q$5,0)+IF(D57=4,C57*Coeffecients!$R$5,0)+IF(C57&lt;=E57,LN(E57)*Coeffecients!$S$5,0)</f>
        <v>3.9907225372335695</v>
      </c>
      <c r="K57">
        <f>Coeffecients!$D$6+B57*Coeffecients!$E$6+C57*Coeffecients!$F$6+IF(D57=2,Coeffecients!$G$6,0)+IF(D57=3,Coeffecients!$H$6,0)+IF(D57=4,Coeffecients!$I$6,0)+LN(E57)*Coeffecients!$J$6+IF(C57&lt;=E57,Coeffecients!$K$6,0)+IF(B57&lt;=120,Coeffecients!$L$6,0)+IF(D57=2,LN(E57)*Coeffecients!$M$6,0)+IF(D57=3,LN(E57)*Coeffecients!$N$6,0)+IF(D57=4,LN(E57)*Coeffecients!$O$6,0)+IF(D57=2,C57*Coeffecients!$P$6,0)+IF(D57=3,C57*Coeffecients!$Q$6,0)+IF(D57=4,C57*Coeffecients!$R$6,0)+IF(C57&lt;=E57,LN(E57)*Coeffecients!$S$6,0)</f>
        <v>-0.24040487370556485</v>
      </c>
      <c r="L57">
        <f>Coeffecients!D$7+B57*Coeffecients!$E$7+C57*Coeffecients!$F$7+IF(D57=2,Coeffecients!$G$7,0)+IF(D57=3,Coeffecients!$H$7,0)+IF(D57=4,Coeffecients!$I$7,0)+LN(E57)*Coeffecients!$J$7+IF(C57&lt;=E57,Coeffecients!$K$7,0)+IF(B57&lt;=120,Coeffecients!$L$7,0)+IF(D57=2,LN(E57)*Coeffecients!$M$7,0)+IF(D57=3,LN(E57)*Coeffecients!$N$7,0)+IF(D57=4,LN(E57)*Coeffecients!$O$7,0)+IF(D57=2,C57*Coeffecients!$P$7,0)+IF(D57=3,C57*Coeffecients!$Q$7,0)+IF(D57=4,C57*Coeffecients!$R$7,0)+IF(C57&lt;=E57,LN(E57)*Coeffecients!$S$7,0)</f>
        <v>4.3227214343273017</v>
      </c>
      <c r="M57">
        <f t="shared" si="6"/>
        <v>51.134718777156174</v>
      </c>
      <c r="N57">
        <f t="shared" si="6"/>
        <v>35.008022967101716</v>
      </c>
      <c r="O57">
        <f t="shared" si="6"/>
        <v>0.95223720398731582</v>
      </c>
      <c r="P57">
        <f t="shared" si="6"/>
        <v>54.093960146896237</v>
      </c>
      <c r="Q57">
        <f t="shared" si="6"/>
        <v>0.78630944059393093</v>
      </c>
      <c r="R57">
        <f t="shared" si="6"/>
        <v>75.393527890018859</v>
      </c>
      <c r="S57">
        <f t="shared" si="13"/>
        <v>0.23524408435275918</v>
      </c>
      <c r="T57">
        <f t="shared" si="13"/>
        <v>0.1610535953817602</v>
      </c>
      <c r="U57">
        <f t="shared" si="13"/>
        <v>4.3807451081299513E-3</v>
      </c>
      <c r="V57">
        <f t="shared" si="13"/>
        <v>0.24885800544298917</v>
      </c>
      <c r="W57">
        <f t="shared" si="13"/>
        <v>3.617398292079486E-3</v>
      </c>
      <c r="X57">
        <f t="shared" si="13"/>
        <v>0.34684617142228208</v>
      </c>
      <c r="Y57">
        <f t="shared" si="7"/>
        <v>0.70573225305827747</v>
      </c>
      <c r="Z57">
        <f t="shared" si="8"/>
        <v>-0.48316078614528057</v>
      </c>
      <c r="AA57">
        <f t="shared" si="9"/>
        <v>-8.7614902162599026E-3</v>
      </c>
      <c r="AB57">
        <f t="shared" si="10"/>
        <v>-1.7420060381009241</v>
      </c>
      <c r="AC57">
        <f t="shared" si="11"/>
        <v>7.234796584158972E-3</v>
      </c>
      <c r="AD57">
        <f t="shared" si="12"/>
        <v>2.4279231999559747</v>
      </c>
    </row>
    <row r="58" spans="2:30" x14ac:dyDescent="0.25">
      <c r="B58" s="6">
        <v>1500</v>
      </c>
      <c r="C58" s="6">
        <v>75</v>
      </c>
      <c r="D58" s="6">
        <v>1</v>
      </c>
      <c r="E58" s="6">
        <v>10</v>
      </c>
      <c r="F58" s="11">
        <f t="shared" si="5"/>
        <v>0.90696193513594658</v>
      </c>
      <c r="G58">
        <f>Coeffecients!$D$2+B58*Coeffecients!$E$2+C58*Coeffecients!$F$2+IF(D58=2,Coeffecients!$G$2,0)+IF(D58=3,Coeffecients!$H$2,0)+IF(D58=4,Coeffecients!$I$2,0)+LN(E58)*Coeffecients!$J$2+IF(C58&lt;=E58,Coeffecients!$K$2,0)+IF(B58&lt;=120,Coeffecients!$L$2,0)+IF(D58=2,LN(E58)*Coeffecients!$M$2,0)+IF(D58=3,LN(E58)*Coeffecients!$N$2,0)+IF(D58=4,LN(E58)*Coeffecients!$O$2,0)+IF(D58=2,C58*Coeffecients!$P$2,0)+IF(D58=3,C58*Coeffecients!$Q$2,0)+IF(D58=4,C58*Coeffecients!$R$2,0)+IF(C58&lt;=E58,LN(E58)*Coeffecients!$S$2,0)</f>
        <v>3.9344636946272509</v>
      </c>
      <c r="H58">
        <f>Coeffecients!$D$3+B58*Coeffecients!$E$3+C58*Coeffecients!$F$3+IF(D58=2,Coeffecients!$G$3,0)+IF(D58=3,Coeffecients!$H$3,0)+IF(D58=4,Coeffecients!$I$3,0)+LN(E58)*Coeffecients!$J$3+IF(C58&lt;=E58,Coeffecients!$K$3,0)+IF(B58&lt;=120,Coeffecients!$L$3,0)+IF(D58=2,LN(E58)*Coeffecients!$M$3,0)+IF(D58=3,LN(E58)*Coeffecients!$N$3,0)+IF(D58=4,LN(E58)*Coeffecients!$O$3,0)+IF(D58=2,C58*Coeffecients!$P$3,0)+IF(D58=3,C58*Coeffecients!$Q$3,0)+IF(D58=4,C58*Coeffecients!$R$3,0)+IF(C58&lt;=E58,LN(E58)*Coeffecients!$S$3,0)</f>
        <v>3.555577262852252</v>
      </c>
      <c r="I58">
        <f>Coeffecients!$D$4+B58*Coeffecients!$E$4+C58*Coeffecients!$F$4+IF(D58=2,Coeffecients!$G$4,0)+IF(D58=3,Coeffecients!$H$4,0)+IF(D58=4,Coeffecients!$I$4,0)+LN(E58)*Coeffecients!$J$4+IF(C58&lt;=E58,Coeffecients!$K$4,0)+IF(B58&lt;=120,Coeffecients!$L$4,0)+IF(D58=2,LN(E58)*Coeffecients!$M$4,0)+IF(D58=3,LN(E58)*Coeffecients!$N$4,0)+IF(D58=4,LN(E58)*Coeffecients!$O$4,0)+IF(D58=2,C58*Coeffecients!$P$4,0)+IF(D58=3,C58*Coeffecients!$Q$4,0)+IF(D58=4,C58*Coeffecients!$R$4,0)+IF(C58&lt;=E58,LN(E58)*Coeffecients!$S$4,0)</f>
        <v>-4.8941111374706581E-2</v>
      </c>
      <c r="J58">
        <f>Coeffecients!$D$5+B58*Coeffecients!$E$5+C58*Coeffecients!$F$5+IF(D58=2,Coeffecients!$G$5,0)+IF(D58=3,Coeffecients!$H$5,0)+IF(D58=4,Coeffecients!$I$5,0)+LN(E58)*Coeffecients!$J$5+IF(C58&lt;=E58,Coeffecients!$K$5,0)+IF(B58&lt;=120,Coeffecients!$L$5,0)+IF(D58=2,LN(E58)*Coeffecients!$M$5,0)+IF(D58=3,LN(E58)*Coeffecients!$N$5,0)+IF(D58=4,LN(E58)*Coeffecients!$O$5,0)+IF(D58=2,C58*Coeffecients!$P$5,0)+IF(D58=3,C58*Coeffecients!$Q$5,0)+IF(D58=4,C58*Coeffecients!$R$5,0)+IF(C58&lt;=E58,LN(E58)*Coeffecients!$S$5,0)</f>
        <v>3.9907225372335695</v>
      </c>
      <c r="K58">
        <f>Coeffecients!$D$6+B58*Coeffecients!$E$6+C58*Coeffecients!$F$6+IF(D58=2,Coeffecients!$G$6,0)+IF(D58=3,Coeffecients!$H$6,0)+IF(D58=4,Coeffecients!$I$6,0)+LN(E58)*Coeffecients!$J$6+IF(C58&lt;=E58,Coeffecients!$K$6,0)+IF(B58&lt;=120,Coeffecients!$L$6,0)+IF(D58=2,LN(E58)*Coeffecients!$M$6,0)+IF(D58=3,LN(E58)*Coeffecients!$N$6,0)+IF(D58=4,LN(E58)*Coeffecients!$O$6,0)+IF(D58=2,C58*Coeffecients!$P$6,0)+IF(D58=3,C58*Coeffecients!$Q$6,0)+IF(D58=4,C58*Coeffecients!$R$6,0)+IF(C58&lt;=E58,LN(E58)*Coeffecients!$S$6,0)</f>
        <v>-0.24040487370556485</v>
      </c>
      <c r="L58">
        <f>Coeffecients!D$7+B58*Coeffecients!$E$7+C58*Coeffecients!$F$7+IF(D58=2,Coeffecients!$G$7,0)+IF(D58=3,Coeffecients!$H$7,0)+IF(D58=4,Coeffecients!$I$7,0)+LN(E58)*Coeffecients!$J$7+IF(C58&lt;=E58,Coeffecients!$K$7,0)+IF(B58&lt;=120,Coeffecients!$L$7,0)+IF(D58=2,LN(E58)*Coeffecients!$M$7,0)+IF(D58=3,LN(E58)*Coeffecients!$N$7,0)+IF(D58=4,LN(E58)*Coeffecients!$O$7,0)+IF(D58=2,C58*Coeffecients!$P$7,0)+IF(D58=3,C58*Coeffecients!$Q$7,0)+IF(D58=4,C58*Coeffecients!$R$7,0)+IF(C58&lt;=E58,LN(E58)*Coeffecients!$S$7,0)</f>
        <v>4.3227214343273017</v>
      </c>
      <c r="M58">
        <f t="shared" si="6"/>
        <v>51.134718777156174</v>
      </c>
      <c r="N58">
        <f t="shared" si="6"/>
        <v>35.008022967101716</v>
      </c>
      <c r="O58">
        <f t="shared" si="6"/>
        <v>0.95223720398731582</v>
      </c>
      <c r="P58">
        <f t="shared" si="6"/>
        <v>54.093960146896237</v>
      </c>
      <c r="Q58">
        <f t="shared" si="6"/>
        <v>0.78630944059393093</v>
      </c>
      <c r="R58">
        <f t="shared" si="6"/>
        <v>75.393527890018859</v>
      </c>
      <c r="S58">
        <f t="shared" si="13"/>
        <v>0.23524408435275918</v>
      </c>
      <c r="T58">
        <f t="shared" si="13"/>
        <v>0.1610535953817602</v>
      </c>
      <c r="U58">
        <f t="shared" si="13"/>
        <v>4.3807451081299513E-3</v>
      </c>
      <c r="V58">
        <f t="shared" si="13"/>
        <v>0.24885800544298917</v>
      </c>
      <c r="W58">
        <f t="shared" si="13"/>
        <v>3.617398292079486E-3</v>
      </c>
      <c r="X58">
        <f t="shared" si="13"/>
        <v>0.34684617142228208</v>
      </c>
      <c r="Y58">
        <f t="shared" si="7"/>
        <v>0.70573225305827747</v>
      </c>
      <c r="Z58">
        <f t="shared" si="8"/>
        <v>-0.48316078614528057</v>
      </c>
      <c r="AA58">
        <f t="shared" si="9"/>
        <v>-8.7614902162599026E-3</v>
      </c>
      <c r="AB58">
        <f t="shared" si="10"/>
        <v>-1.7420060381009241</v>
      </c>
      <c r="AC58">
        <f t="shared" si="11"/>
        <v>7.234796584158972E-3</v>
      </c>
      <c r="AD58">
        <f t="shared" si="12"/>
        <v>2.4279231999559747</v>
      </c>
    </row>
    <row r="59" spans="2:30" x14ac:dyDescent="0.25">
      <c r="B59" s="6">
        <v>1500</v>
      </c>
      <c r="C59" s="6">
        <v>75</v>
      </c>
      <c r="D59" s="6">
        <v>1</v>
      </c>
      <c r="E59" s="6">
        <v>10</v>
      </c>
      <c r="F59" s="11">
        <f t="shared" si="5"/>
        <v>0.90696193513594658</v>
      </c>
      <c r="G59">
        <f>Coeffecients!$D$2+B59*Coeffecients!$E$2+C59*Coeffecients!$F$2+IF(D59=2,Coeffecients!$G$2,0)+IF(D59=3,Coeffecients!$H$2,0)+IF(D59=4,Coeffecients!$I$2,0)+LN(E59)*Coeffecients!$J$2+IF(C59&lt;=E59,Coeffecients!$K$2,0)+IF(B59&lt;=120,Coeffecients!$L$2,0)+IF(D59=2,LN(E59)*Coeffecients!$M$2,0)+IF(D59=3,LN(E59)*Coeffecients!$N$2,0)+IF(D59=4,LN(E59)*Coeffecients!$O$2,0)+IF(D59=2,C59*Coeffecients!$P$2,0)+IF(D59=3,C59*Coeffecients!$Q$2,0)+IF(D59=4,C59*Coeffecients!$R$2,0)+IF(C59&lt;=E59,LN(E59)*Coeffecients!$S$2,0)</f>
        <v>3.9344636946272509</v>
      </c>
      <c r="H59">
        <f>Coeffecients!$D$3+B59*Coeffecients!$E$3+C59*Coeffecients!$F$3+IF(D59=2,Coeffecients!$G$3,0)+IF(D59=3,Coeffecients!$H$3,0)+IF(D59=4,Coeffecients!$I$3,0)+LN(E59)*Coeffecients!$J$3+IF(C59&lt;=E59,Coeffecients!$K$3,0)+IF(B59&lt;=120,Coeffecients!$L$3,0)+IF(D59=2,LN(E59)*Coeffecients!$M$3,0)+IF(D59=3,LN(E59)*Coeffecients!$N$3,0)+IF(D59=4,LN(E59)*Coeffecients!$O$3,0)+IF(D59=2,C59*Coeffecients!$P$3,0)+IF(D59=3,C59*Coeffecients!$Q$3,0)+IF(D59=4,C59*Coeffecients!$R$3,0)+IF(C59&lt;=E59,LN(E59)*Coeffecients!$S$3,0)</f>
        <v>3.555577262852252</v>
      </c>
      <c r="I59">
        <f>Coeffecients!$D$4+B59*Coeffecients!$E$4+C59*Coeffecients!$F$4+IF(D59=2,Coeffecients!$G$4,0)+IF(D59=3,Coeffecients!$H$4,0)+IF(D59=4,Coeffecients!$I$4,0)+LN(E59)*Coeffecients!$J$4+IF(C59&lt;=E59,Coeffecients!$K$4,0)+IF(B59&lt;=120,Coeffecients!$L$4,0)+IF(D59=2,LN(E59)*Coeffecients!$M$4,0)+IF(D59=3,LN(E59)*Coeffecients!$N$4,0)+IF(D59=4,LN(E59)*Coeffecients!$O$4,0)+IF(D59=2,C59*Coeffecients!$P$4,0)+IF(D59=3,C59*Coeffecients!$Q$4,0)+IF(D59=4,C59*Coeffecients!$R$4,0)+IF(C59&lt;=E59,LN(E59)*Coeffecients!$S$4,0)</f>
        <v>-4.8941111374706581E-2</v>
      </c>
      <c r="J59">
        <f>Coeffecients!$D$5+B59*Coeffecients!$E$5+C59*Coeffecients!$F$5+IF(D59=2,Coeffecients!$G$5,0)+IF(D59=3,Coeffecients!$H$5,0)+IF(D59=4,Coeffecients!$I$5,0)+LN(E59)*Coeffecients!$J$5+IF(C59&lt;=E59,Coeffecients!$K$5,0)+IF(B59&lt;=120,Coeffecients!$L$5,0)+IF(D59=2,LN(E59)*Coeffecients!$M$5,0)+IF(D59=3,LN(E59)*Coeffecients!$N$5,0)+IF(D59=4,LN(E59)*Coeffecients!$O$5,0)+IF(D59=2,C59*Coeffecients!$P$5,0)+IF(D59=3,C59*Coeffecients!$Q$5,0)+IF(D59=4,C59*Coeffecients!$R$5,0)+IF(C59&lt;=E59,LN(E59)*Coeffecients!$S$5,0)</f>
        <v>3.9907225372335695</v>
      </c>
      <c r="K59">
        <f>Coeffecients!$D$6+B59*Coeffecients!$E$6+C59*Coeffecients!$F$6+IF(D59=2,Coeffecients!$G$6,0)+IF(D59=3,Coeffecients!$H$6,0)+IF(D59=4,Coeffecients!$I$6,0)+LN(E59)*Coeffecients!$J$6+IF(C59&lt;=E59,Coeffecients!$K$6,0)+IF(B59&lt;=120,Coeffecients!$L$6,0)+IF(D59=2,LN(E59)*Coeffecients!$M$6,0)+IF(D59=3,LN(E59)*Coeffecients!$N$6,0)+IF(D59=4,LN(E59)*Coeffecients!$O$6,0)+IF(D59=2,C59*Coeffecients!$P$6,0)+IF(D59=3,C59*Coeffecients!$Q$6,0)+IF(D59=4,C59*Coeffecients!$R$6,0)+IF(C59&lt;=E59,LN(E59)*Coeffecients!$S$6,0)</f>
        <v>-0.24040487370556485</v>
      </c>
      <c r="L59">
        <f>Coeffecients!D$7+B59*Coeffecients!$E$7+C59*Coeffecients!$F$7+IF(D59=2,Coeffecients!$G$7,0)+IF(D59=3,Coeffecients!$H$7,0)+IF(D59=4,Coeffecients!$I$7,0)+LN(E59)*Coeffecients!$J$7+IF(C59&lt;=E59,Coeffecients!$K$7,0)+IF(B59&lt;=120,Coeffecients!$L$7,0)+IF(D59=2,LN(E59)*Coeffecients!$M$7,0)+IF(D59=3,LN(E59)*Coeffecients!$N$7,0)+IF(D59=4,LN(E59)*Coeffecients!$O$7,0)+IF(D59=2,C59*Coeffecients!$P$7,0)+IF(D59=3,C59*Coeffecients!$Q$7,0)+IF(D59=4,C59*Coeffecients!$R$7,0)+IF(C59&lt;=E59,LN(E59)*Coeffecients!$S$7,0)</f>
        <v>4.3227214343273017</v>
      </c>
      <c r="M59">
        <f t="shared" si="6"/>
        <v>51.134718777156174</v>
      </c>
      <c r="N59">
        <f t="shared" si="6"/>
        <v>35.008022967101716</v>
      </c>
      <c r="O59">
        <f t="shared" si="6"/>
        <v>0.95223720398731582</v>
      </c>
      <c r="P59">
        <f t="shared" si="6"/>
        <v>54.093960146896237</v>
      </c>
      <c r="Q59">
        <f t="shared" si="6"/>
        <v>0.78630944059393093</v>
      </c>
      <c r="R59">
        <f t="shared" si="6"/>
        <v>75.393527890018859</v>
      </c>
      <c r="S59">
        <f t="shared" si="13"/>
        <v>0.23524408435275918</v>
      </c>
      <c r="T59">
        <f t="shared" si="13"/>
        <v>0.1610535953817602</v>
      </c>
      <c r="U59">
        <f t="shared" si="13"/>
        <v>4.3807451081299513E-3</v>
      </c>
      <c r="V59">
        <f t="shared" si="13"/>
        <v>0.24885800544298917</v>
      </c>
      <c r="W59">
        <f t="shared" si="13"/>
        <v>3.617398292079486E-3</v>
      </c>
      <c r="X59">
        <f t="shared" si="13"/>
        <v>0.34684617142228208</v>
      </c>
      <c r="Y59">
        <f t="shared" si="7"/>
        <v>0.70573225305827747</v>
      </c>
      <c r="Z59">
        <f t="shared" si="8"/>
        <v>-0.48316078614528057</v>
      </c>
      <c r="AA59">
        <f t="shared" si="9"/>
        <v>-8.7614902162599026E-3</v>
      </c>
      <c r="AB59">
        <f t="shared" si="10"/>
        <v>-1.7420060381009241</v>
      </c>
      <c r="AC59">
        <f t="shared" si="11"/>
        <v>7.234796584158972E-3</v>
      </c>
      <c r="AD59">
        <f t="shared" si="12"/>
        <v>2.4279231999559747</v>
      </c>
    </row>
    <row r="60" spans="2:30" x14ac:dyDescent="0.25">
      <c r="B60" s="6">
        <v>1500</v>
      </c>
      <c r="C60" s="6">
        <v>75</v>
      </c>
      <c r="D60" s="6">
        <v>1</v>
      </c>
      <c r="E60" s="6">
        <v>10</v>
      </c>
      <c r="F60" s="11">
        <f t="shared" si="5"/>
        <v>0.90696193513594658</v>
      </c>
      <c r="G60">
        <f>Coeffecients!$D$2+B60*Coeffecients!$E$2+C60*Coeffecients!$F$2+IF(D60=2,Coeffecients!$G$2,0)+IF(D60=3,Coeffecients!$H$2,0)+IF(D60=4,Coeffecients!$I$2,0)+LN(E60)*Coeffecients!$J$2+IF(C60&lt;=E60,Coeffecients!$K$2,0)+IF(B60&lt;=120,Coeffecients!$L$2,0)+IF(D60=2,LN(E60)*Coeffecients!$M$2,0)+IF(D60=3,LN(E60)*Coeffecients!$N$2,0)+IF(D60=4,LN(E60)*Coeffecients!$O$2,0)+IF(D60=2,C60*Coeffecients!$P$2,0)+IF(D60=3,C60*Coeffecients!$Q$2,0)+IF(D60=4,C60*Coeffecients!$R$2,0)+IF(C60&lt;=E60,LN(E60)*Coeffecients!$S$2,0)</f>
        <v>3.9344636946272509</v>
      </c>
      <c r="H60">
        <f>Coeffecients!$D$3+B60*Coeffecients!$E$3+C60*Coeffecients!$F$3+IF(D60=2,Coeffecients!$G$3,0)+IF(D60=3,Coeffecients!$H$3,0)+IF(D60=4,Coeffecients!$I$3,0)+LN(E60)*Coeffecients!$J$3+IF(C60&lt;=E60,Coeffecients!$K$3,0)+IF(B60&lt;=120,Coeffecients!$L$3,0)+IF(D60=2,LN(E60)*Coeffecients!$M$3,0)+IF(D60=3,LN(E60)*Coeffecients!$N$3,0)+IF(D60=4,LN(E60)*Coeffecients!$O$3,0)+IF(D60=2,C60*Coeffecients!$P$3,0)+IF(D60=3,C60*Coeffecients!$Q$3,0)+IF(D60=4,C60*Coeffecients!$R$3,0)+IF(C60&lt;=E60,LN(E60)*Coeffecients!$S$3,0)</f>
        <v>3.555577262852252</v>
      </c>
      <c r="I60">
        <f>Coeffecients!$D$4+B60*Coeffecients!$E$4+C60*Coeffecients!$F$4+IF(D60=2,Coeffecients!$G$4,0)+IF(D60=3,Coeffecients!$H$4,0)+IF(D60=4,Coeffecients!$I$4,0)+LN(E60)*Coeffecients!$J$4+IF(C60&lt;=E60,Coeffecients!$K$4,0)+IF(B60&lt;=120,Coeffecients!$L$4,0)+IF(D60=2,LN(E60)*Coeffecients!$M$4,0)+IF(D60=3,LN(E60)*Coeffecients!$N$4,0)+IF(D60=4,LN(E60)*Coeffecients!$O$4,0)+IF(D60=2,C60*Coeffecients!$P$4,0)+IF(D60=3,C60*Coeffecients!$Q$4,0)+IF(D60=4,C60*Coeffecients!$R$4,0)+IF(C60&lt;=E60,LN(E60)*Coeffecients!$S$4,0)</f>
        <v>-4.8941111374706581E-2</v>
      </c>
      <c r="J60">
        <f>Coeffecients!$D$5+B60*Coeffecients!$E$5+C60*Coeffecients!$F$5+IF(D60=2,Coeffecients!$G$5,0)+IF(D60=3,Coeffecients!$H$5,0)+IF(D60=4,Coeffecients!$I$5,0)+LN(E60)*Coeffecients!$J$5+IF(C60&lt;=E60,Coeffecients!$K$5,0)+IF(B60&lt;=120,Coeffecients!$L$5,0)+IF(D60=2,LN(E60)*Coeffecients!$M$5,0)+IF(D60=3,LN(E60)*Coeffecients!$N$5,0)+IF(D60=4,LN(E60)*Coeffecients!$O$5,0)+IF(D60=2,C60*Coeffecients!$P$5,0)+IF(D60=3,C60*Coeffecients!$Q$5,0)+IF(D60=4,C60*Coeffecients!$R$5,0)+IF(C60&lt;=E60,LN(E60)*Coeffecients!$S$5,0)</f>
        <v>3.9907225372335695</v>
      </c>
      <c r="K60">
        <f>Coeffecients!$D$6+B60*Coeffecients!$E$6+C60*Coeffecients!$F$6+IF(D60=2,Coeffecients!$G$6,0)+IF(D60=3,Coeffecients!$H$6,0)+IF(D60=4,Coeffecients!$I$6,0)+LN(E60)*Coeffecients!$J$6+IF(C60&lt;=E60,Coeffecients!$K$6,0)+IF(B60&lt;=120,Coeffecients!$L$6,0)+IF(D60=2,LN(E60)*Coeffecients!$M$6,0)+IF(D60=3,LN(E60)*Coeffecients!$N$6,0)+IF(D60=4,LN(E60)*Coeffecients!$O$6,0)+IF(D60=2,C60*Coeffecients!$P$6,0)+IF(D60=3,C60*Coeffecients!$Q$6,0)+IF(D60=4,C60*Coeffecients!$R$6,0)+IF(C60&lt;=E60,LN(E60)*Coeffecients!$S$6,0)</f>
        <v>-0.24040487370556485</v>
      </c>
      <c r="L60">
        <f>Coeffecients!D$7+B60*Coeffecients!$E$7+C60*Coeffecients!$F$7+IF(D60=2,Coeffecients!$G$7,0)+IF(D60=3,Coeffecients!$H$7,0)+IF(D60=4,Coeffecients!$I$7,0)+LN(E60)*Coeffecients!$J$7+IF(C60&lt;=E60,Coeffecients!$K$7,0)+IF(B60&lt;=120,Coeffecients!$L$7,0)+IF(D60=2,LN(E60)*Coeffecients!$M$7,0)+IF(D60=3,LN(E60)*Coeffecients!$N$7,0)+IF(D60=4,LN(E60)*Coeffecients!$O$7,0)+IF(D60=2,C60*Coeffecients!$P$7,0)+IF(D60=3,C60*Coeffecients!$Q$7,0)+IF(D60=4,C60*Coeffecients!$R$7,0)+IF(C60&lt;=E60,LN(E60)*Coeffecients!$S$7,0)</f>
        <v>4.3227214343273017</v>
      </c>
      <c r="M60">
        <f t="shared" si="6"/>
        <v>51.134718777156174</v>
      </c>
      <c r="N60">
        <f t="shared" si="6"/>
        <v>35.008022967101716</v>
      </c>
      <c r="O60">
        <f t="shared" si="6"/>
        <v>0.95223720398731582</v>
      </c>
      <c r="P60">
        <f t="shared" si="6"/>
        <v>54.093960146896237</v>
      </c>
      <c r="Q60">
        <f t="shared" si="6"/>
        <v>0.78630944059393093</v>
      </c>
      <c r="R60">
        <f t="shared" si="6"/>
        <v>75.393527890018859</v>
      </c>
      <c r="S60">
        <f t="shared" si="13"/>
        <v>0.23524408435275918</v>
      </c>
      <c r="T60">
        <f t="shared" si="13"/>
        <v>0.1610535953817602</v>
      </c>
      <c r="U60">
        <f t="shared" si="13"/>
        <v>4.3807451081299513E-3</v>
      </c>
      <c r="V60">
        <f t="shared" si="13"/>
        <v>0.24885800544298917</v>
      </c>
      <c r="W60">
        <f t="shared" si="13"/>
        <v>3.617398292079486E-3</v>
      </c>
      <c r="X60">
        <f t="shared" si="13"/>
        <v>0.34684617142228208</v>
      </c>
      <c r="Y60">
        <f t="shared" si="7"/>
        <v>0.70573225305827747</v>
      </c>
      <c r="Z60">
        <f t="shared" si="8"/>
        <v>-0.48316078614528057</v>
      </c>
      <c r="AA60">
        <f t="shared" si="9"/>
        <v>-8.7614902162599026E-3</v>
      </c>
      <c r="AB60">
        <f t="shared" si="10"/>
        <v>-1.7420060381009241</v>
      </c>
      <c r="AC60">
        <f t="shared" si="11"/>
        <v>7.234796584158972E-3</v>
      </c>
      <c r="AD60">
        <f t="shared" si="12"/>
        <v>2.4279231999559747</v>
      </c>
    </row>
    <row r="61" spans="2:30" x14ac:dyDescent="0.25">
      <c r="B61" s="6">
        <v>1500</v>
      </c>
      <c r="C61" s="6">
        <v>75</v>
      </c>
      <c r="D61" s="6">
        <v>1</v>
      </c>
      <c r="E61" s="6">
        <v>10</v>
      </c>
      <c r="F61" s="11">
        <f t="shared" si="5"/>
        <v>0.90696193513594658</v>
      </c>
      <c r="G61">
        <f>Coeffecients!$D$2+B61*Coeffecients!$E$2+C61*Coeffecients!$F$2+IF(D61=2,Coeffecients!$G$2,0)+IF(D61=3,Coeffecients!$H$2,0)+IF(D61=4,Coeffecients!$I$2,0)+LN(E61)*Coeffecients!$J$2+IF(C61&lt;=E61,Coeffecients!$K$2,0)+IF(B61&lt;=120,Coeffecients!$L$2,0)+IF(D61=2,LN(E61)*Coeffecients!$M$2,0)+IF(D61=3,LN(E61)*Coeffecients!$N$2,0)+IF(D61=4,LN(E61)*Coeffecients!$O$2,0)+IF(D61=2,C61*Coeffecients!$P$2,0)+IF(D61=3,C61*Coeffecients!$Q$2,0)+IF(D61=4,C61*Coeffecients!$R$2,0)+IF(C61&lt;=E61,LN(E61)*Coeffecients!$S$2,0)</f>
        <v>3.9344636946272509</v>
      </c>
      <c r="H61">
        <f>Coeffecients!$D$3+B61*Coeffecients!$E$3+C61*Coeffecients!$F$3+IF(D61=2,Coeffecients!$G$3,0)+IF(D61=3,Coeffecients!$H$3,0)+IF(D61=4,Coeffecients!$I$3,0)+LN(E61)*Coeffecients!$J$3+IF(C61&lt;=E61,Coeffecients!$K$3,0)+IF(B61&lt;=120,Coeffecients!$L$3,0)+IF(D61=2,LN(E61)*Coeffecients!$M$3,0)+IF(D61=3,LN(E61)*Coeffecients!$N$3,0)+IF(D61=4,LN(E61)*Coeffecients!$O$3,0)+IF(D61=2,C61*Coeffecients!$P$3,0)+IF(D61=3,C61*Coeffecients!$Q$3,0)+IF(D61=4,C61*Coeffecients!$R$3,0)+IF(C61&lt;=E61,LN(E61)*Coeffecients!$S$3,0)</f>
        <v>3.555577262852252</v>
      </c>
      <c r="I61">
        <f>Coeffecients!$D$4+B61*Coeffecients!$E$4+C61*Coeffecients!$F$4+IF(D61=2,Coeffecients!$G$4,0)+IF(D61=3,Coeffecients!$H$4,0)+IF(D61=4,Coeffecients!$I$4,0)+LN(E61)*Coeffecients!$J$4+IF(C61&lt;=E61,Coeffecients!$K$4,0)+IF(B61&lt;=120,Coeffecients!$L$4,0)+IF(D61=2,LN(E61)*Coeffecients!$M$4,0)+IF(D61=3,LN(E61)*Coeffecients!$N$4,0)+IF(D61=4,LN(E61)*Coeffecients!$O$4,0)+IF(D61=2,C61*Coeffecients!$P$4,0)+IF(D61=3,C61*Coeffecients!$Q$4,0)+IF(D61=4,C61*Coeffecients!$R$4,0)+IF(C61&lt;=E61,LN(E61)*Coeffecients!$S$4,0)</f>
        <v>-4.8941111374706581E-2</v>
      </c>
      <c r="J61">
        <f>Coeffecients!$D$5+B61*Coeffecients!$E$5+C61*Coeffecients!$F$5+IF(D61=2,Coeffecients!$G$5,0)+IF(D61=3,Coeffecients!$H$5,0)+IF(D61=4,Coeffecients!$I$5,0)+LN(E61)*Coeffecients!$J$5+IF(C61&lt;=E61,Coeffecients!$K$5,0)+IF(B61&lt;=120,Coeffecients!$L$5,0)+IF(D61=2,LN(E61)*Coeffecients!$M$5,0)+IF(D61=3,LN(E61)*Coeffecients!$N$5,0)+IF(D61=4,LN(E61)*Coeffecients!$O$5,0)+IF(D61=2,C61*Coeffecients!$P$5,0)+IF(D61=3,C61*Coeffecients!$Q$5,0)+IF(D61=4,C61*Coeffecients!$R$5,0)+IF(C61&lt;=E61,LN(E61)*Coeffecients!$S$5,0)</f>
        <v>3.9907225372335695</v>
      </c>
      <c r="K61">
        <f>Coeffecients!$D$6+B61*Coeffecients!$E$6+C61*Coeffecients!$F$6+IF(D61=2,Coeffecients!$G$6,0)+IF(D61=3,Coeffecients!$H$6,0)+IF(D61=4,Coeffecients!$I$6,0)+LN(E61)*Coeffecients!$J$6+IF(C61&lt;=E61,Coeffecients!$K$6,0)+IF(B61&lt;=120,Coeffecients!$L$6,0)+IF(D61=2,LN(E61)*Coeffecients!$M$6,0)+IF(D61=3,LN(E61)*Coeffecients!$N$6,0)+IF(D61=4,LN(E61)*Coeffecients!$O$6,0)+IF(D61=2,C61*Coeffecients!$P$6,0)+IF(D61=3,C61*Coeffecients!$Q$6,0)+IF(D61=4,C61*Coeffecients!$R$6,0)+IF(C61&lt;=E61,LN(E61)*Coeffecients!$S$6,0)</f>
        <v>-0.24040487370556485</v>
      </c>
      <c r="L61">
        <f>Coeffecients!D$7+B61*Coeffecients!$E$7+C61*Coeffecients!$F$7+IF(D61=2,Coeffecients!$G$7,0)+IF(D61=3,Coeffecients!$H$7,0)+IF(D61=4,Coeffecients!$I$7,0)+LN(E61)*Coeffecients!$J$7+IF(C61&lt;=E61,Coeffecients!$K$7,0)+IF(B61&lt;=120,Coeffecients!$L$7,0)+IF(D61=2,LN(E61)*Coeffecients!$M$7,0)+IF(D61=3,LN(E61)*Coeffecients!$N$7,0)+IF(D61=4,LN(E61)*Coeffecients!$O$7,0)+IF(D61=2,C61*Coeffecients!$P$7,0)+IF(D61=3,C61*Coeffecients!$Q$7,0)+IF(D61=4,C61*Coeffecients!$R$7,0)+IF(C61&lt;=E61,LN(E61)*Coeffecients!$S$7,0)</f>
        <v>4.3227214343273017</v>
      </c>
      <c r="M61">
        <f t="shared" si="6"/>
        <v>51.134718777156174</v>
      </c>
      <c r="N61">
        <f t="shared" si="6"/>
        <v>35.008022967101716</v>
      </c>
      <c r="O61">
        <f t="shared" si="6"/>
        <v>0.95223720398731582</v>
      </c>
      <c r="P61">
        <f t="shared" si="6"/>
        <v>54.093960146896237</v>
      </c>
      <c r="Q61">
        <f t="shared" si="6"/>
        <v>0.78630944059393093</v>
      </c>
      <c r="R61">
        <f t="shared" si="6"/>
        <v>75.393527890018859</v>
      </c>
      <c r="S61">
        <f t="shared" si="13"/>
        <v>0.23524408435275918</v>
      </c>
      <c r="T61">
        <f t="shared" si="13"/>
        <v>0.1610535953817602</v>
      </c>
      <c r="U61">
        <f t="shared" si="13"/>
        <v>4.3807451081299513E-3</v>
      </c>
      <c r="V61">
        <f t="shared" si="13"/>
        <v>0.24885800544298917</v>
      </c>
      <c r="W61">
        <f t="shared" si="13"/>
        <v>3.617398292079486E-3</v>
      </c>
      <c r="X61">
        <f t="shared" si="13"/>
        <v>0.34684617142228208</v>
      </c>
      <c r="Y61">
        <f t="shared" si="7"/>
        <v>0.70573225305827747</v>
      </c>
      <c r="Z61">
        <f t="shared" si="8"/>
        <v>-0.48316078614528057</v>
      </c>
      <c r="AA61">
        <f t="shared" si="9"/>
        <v>-8.7614902162599026E-3</v>
      </c>
      <c r="AB61">
        <f t="shared" si="10"/>
        <v>-1.7420060381009241</v>
      </c>
      <c r="AC61">
        <f t="shared" si="11"/>
        <v>7.234796584158972E-3</v>
      </c>
      <c r="AD61">
        <f t="shared" si="12"/>
        <v>2.4279231999559747</v>
      </c>
    </row>
    <row r="62" spans="2:30" x14ac:dyDescent="0.25">
      <c r="B62" s="6">
        <v>1500</v>
      </c>
      <c r="C62" s="6">
        <v>75</v>
      </c>
      <c r="D62" s="6">
        <v>1</v>
      </c>
      <c r="E62" s="6">
        <v>10</v>
      </c>
      <c r="F62" s="11">
        <f t="shared" si="5"/>
        <v>0.90696193513594658</v>
      </c>
      <c r="G62">
        <f>Coeffecients!$D$2+B62*Coeffecients!$E$2+C62*Coeffecients!$F$2+IF(D62=2,Coeffecients!$G$2,0)+IF(D62=3,Coeffecients!$H$2,0)+IF(D62=4,Coeffecients!$I$2,0)+LN(E62)*Coeffecients!$J$2+IF(C62&lt;=E62,Coeffecients!$K$2,0)+IF(B62&lt;=120,Coeffecients!$L$2,0)+IF(D62=2,LN(E62)*Coeffecients!$M$2,0)+IF(D62=3,LN(E62)*Coeffecients!$N$2,0)+IF(D62=4,LN(E62)*Coeffecients!$O$2,0)+IF(D62=2,C62*Coeffecients!$P$2,0)+IF(D62=3,C62*Coeffecients!$Q$2,0)+IF(D62=4,C62*Coeffecients!$R$2,0)+IF(C62&lt;=E62,LN(E62)*Coeffecients!$S$2,0)</f>
        <v>3.9344636946272509</v>
      </c>
      <c r="H62">
        <f>Coeffecients!$D$3+B62*Coeffecients!$E$3+C62*Coeffecients!$F$3+IF(D62=2,Coeffecients!$G$3,0)+IF(D62=3,Coeffecients!$H$3,0)+IF(D62=4,Coeffecients!$I$3,0)+LN(E62)*Coeffecients!$J$3+IF(C62&lt;=E62,Coeffecients!$K$3,0)+IF(B62&lt;=120,Coeffecients!$L$3,0)+IF(D62=2,LN(E62)*Coeffecients!$M$3,0)+IF(D62=3,LN(E62)*Coeffecients!$N$3,0)+IF(D62=4,LN(E62)*Coeffecients!$O$3,0)+IF(D62=2,C62*Coeffecients!$P$3,0)+IF(D62=3,C62*Coeffecients!$Q$3,0)+IF(D62=4,C62*Coeffecients!$R$3,0)+IF(C62&lt;=E62,LN(E62)*Coeffecients!$S$3,0)</f>
        <v>3.555577262852252</v>
      </c>
      <c r="I62">
        <f>Coeffecients!$D$4+B62*Coeffecients!$E$4+C62*Coeffecients!$F$4+IF(D62=2,Coeffecients!$G$4,0)+IF(D62=3,Coeffecients!$H$4,0)+IF(D62=4,Coeffecients!$I$4,0)+LN(E62)*Coeffecients!$J$4+IF(C62&lt;=E62,Coeffecients!$K$4,0)+IF(B62&lt;=120,Coeffecients!$L$4,0)+IF(D62=2,LN(E62)*Coeffecients!$M$4,0)+IF(D62=3,LN(E62)*Coeffecients!$N$4,0)+IF(D62=4,LN(E62)*Coeffecients!$O$4,0)+IF(D62=2,C62*Coeffecients!$P$4,0)+IF(D62=3,C62*Coeffecients!$Q$4,0)+IF(D62=4,C62*Coeffecients!$R$4,0)+IF(C62&lt;=E62,LN(E62)*Coeffecients!$S$4,0)</f>
        <v>-4.8941111374706581E-2</v>
      </c>
      <c r="J62">
        <f>Coeffecients!$D$5+B62*Coeffecients!$E$5+C62*Coeffecients!$F$5+IF(D62=2,Coeffecients!$G$5,0)+IF(D62=3,Coeffecients!$H$5,0)+IF(D62=4,Coeffecients!$I$5,0)+LN(E62)*Coeffecients!$J$5+IF(C62&lt;=E62,Coeffecients!$K$5,0)+IF(B62&lt;=120,Coeffecients!$L$5,0)+IF(D62=2,LN(E62)*Coeffecients!$M$5,0)+IF(D62=3,LN(E62)*Coeffecients!$N$5,0)+IF(D62=4,LN(E62)*Coeffecients!$O$5,0)+IF(D62=2,C62*Coeffecients!$P$5,0)+IF(D62=3,C62*Coeffecients!$Q$5,0)+IF(D62=4,C62*Coeffecients!$R$5,0)+IF(C62&lt;=E62,LN(E62)*Coeffecients!$S$5,0)</f>
        <v>3.9907225372335695</v>
      </c>
      <c r="K62">
        <f>Coeffecients!$D$6+B62*Coeffecients!$E$6+C62*Coeffecients!$F$6+IF(D62=2,Coeffecients!$G$6,0)+IF(D62=3,Coeffecients!$H$6,0)+IF(D62=4,Coeffecients!$I$6,0)+LN(E62)*Coeffecients!$J$6+IF(C62&lt;=E62,Coeffecients!$K$6,0)+IF(B62&lt;=120,Coeffecients!$L$6,0)+IF(D62=2,LN(E62)*Coeffecients!$M$6,0)+IF(D62=3,LN(E62)*Coeffecients!$N$6,0)+IF(D62=4,LN(E62)*Coeffecients!$O$6,0)+IF(D62=2,C62*Coeffecients!$P$6,0)+IF(D62=3,C62*Coeffecients!$Q$6,0)+IF(D62=4,C62*Coeffecients!$R$6,0)+IF(C62&lt;=E62,LN(E62)*Coeffecients!$S$6,0)</f>
        <v>-0.24040487370556485</v>
      </c>
      <c r="L62">
        <f>Coeffecients!D$7+B62*Coeffecients!$E$7+C62*Coeffecients!$F$7+IF(D62=2,Coeffecients!$G$7,0)+IF(D62=3,Coeffecients!$H$7,0)+IF(D62=4,Coeffecients!$I$7,0)+LN(E62)*Coeffecients!$J$7+IF(C62&lt;=E62,Coeffecients!$K$7,0)+IF(B62&lt;=120,Coeffecients!$L$7,0)+IF(D62=2,LN(E62)*Coeffecients!$M$7,0)+IF(D62=3,LN(E62)*Coeffecients!$N$7,0)+IF(D62=4,LN(E62)*Coeffecients!$O$7,0)+IF(D62=2,C62*Coeffecients!$P$7,0)+IF(D62=3,C62*Coeffecients!$Q$7,0)+IF(D62=4,C62*Coeffecients!$R$7,0)+IF(C62&lt;=E62,LN(E62)*Coeffecients!$S$7,0)</f>
        <v>4.3227214343273017</v>
      </c>
      <c r="M62">
        <f t="shared" si="6"/>
        <v>51.134718777156174</v>
      </c>
      <c r="N62">
        <f t="shared" si="6"/>
        <v>35.008022967101716</v>
      </c>
      <c r="O62">
        <f t="shared" si="6"/>
        <v>0.95223720398731582</v>
      </c>
      <c r="P62">
        <f t="shared" si="6"/>
        <v>54.093960146896237</v>
      </c>
      <c r="Q62">
        <f t="shared" si="6"/>
        <v>0.78630944059393093</v>
      </c>
      <c r="R62">
        <f t="shared" si="6"/>
        <v>75.393527890018859</v>
      </c>
      <c r="S62">
        <f t="shared" si="13"/>
        <v>0.23524408435275918</v>
      </c>
      <c r="T62">
        <f t="shared" si="13"/>
        <v>0.1610535953817602</v>
      </c>
      <c r="U62">
        <f t="shared" si="13"/>
        <v>4.3807451081299513E-3</v>
      </c>
      <c r="V62">
        <f t="shared" si="13"/>
        <v>0.24885800544298917</v>
      </c>
      <c r="W62">
        <f t="shared" si="13"/>
        <v>3.617398292079486E-3</v>
      </c>
      <c r="X62">
        <f t="shared" si="13"/>
        <v>0.34684617142228208</v>
      </c>
      <c r="Y62">
        <f t="shared" si="7"/>
        <v>0.70573225305827747</v>
      </c>
      <c r="Z62">
        <f t="shared" si="8"/>
        <v>-0.48316078614528057</v>
      </c>
      <c r="AA62">
        <f t="shared" si="9"/>
        <v>-8.7614902162599026E-3</v>
      </c>
      <c r="AB62">
        <f t="shared" si="10"/>
        <v>-1.7420060381009241</v>
      </c>
      <c r="AC62">
        <f t="shared" si="11"/>
        <v>7.234796584158972E-3</v>
      </c>
      <c r="AD62">
        <f t="shared" si="12"/>
        <v>2.4279231999559747</v>
      </c>
    </row>
    <row r="63" spans="2:30" x14ac:dyDescent="0.25">
      <c r="B63" s="6">
        <v>1500</v>
      </c>
      <c r="C63" s="6">
        <v>75</v>
      </c>
      <c r="D63" s="6">
        <v>1</v>
      </c>
      <c r="E63" s="6">
        <v>10</v>
      </c>
      <c r="F63" s="11">
        <f t="shared" si="5"/>
        <v>0.90696193513594658</v>
      </c>
      <c r="G63">
        <f>Coeffecients!$D$2+B63*Coeffecients!$E$2+C63*Coeffecients!$F$2+IF(D63=2,Coeffecients!$G$2,0)+IF(D63=3,Coeffecients!$H$2,0)+IF(D63=4,Coeffecients!$I$2,0)+LN(E63)*Coeffecients!$J$2+IF(C63&lt;=E63,Coeffecients!$K$2,0)+IF(B63&lt;=120,Coeffecients!$L$2,0)+IF(D63=2,LN(E63)*Coeffecients!$M$2,0)+IF(D63=3,LN(E63)*Coeffecients!$N$2,0)+IF(D63=4,LN(E63)*Coeffecients!$O$2,0)+IF(D63=2,C63*Coeffecients!$P$2,0)+IF(D63=3,C63*Coeffecients!$Q$2,0)+IF(D63=4,C63*Coeffecients!$R$2,0)+IF(C63&lt;=E63,LN(E63)*Coeffecients!$S$2,0)</f>
        <v>3.9344636946272509</v>
      </c>
      <c r="H63">
        <f>Coeffecients!$D$3+B63*Coeffecients!$E$3+C63*Coeffecients!$F$3+IF(D63=2,Coeffecients!$G$3,0)+IF(D63=3,Coeffecients!$H$3,0)+IF(D63=4,Coeffecients!$I$3,0)+LN(E63)*Coeffecients!$J$3+IF(C63&lt;=E63,Coeffecients!$K$3,0)+IF(B63&lt;=120,Coeffecients!$L$3,0)+IF(D63=2,LN(E63)*Coeffecients!$M$3,0)+IF(D63=3,LN(E63)*Coeffecients!$N$3,0)+IF(D63=4,LN(E63)*Coeffecients!$O$3,0)+IF(D63=2,C63*Coeffecients!$P$3,0)+IF(D63=3,C63*Coeffecients!$Q$3,0)+IF(D63=4,C63*Coeffecients!$R$3,0)+IF(C63&lt;=E63,LN(E63)*Coeffecients!$S$3,0)</f>
        <v>3.555577262852252</v>
      </c>
      <c r="I63">
        <f>Coeffecients!$D$4+B63*Coeffecients!$E$4+C63*Coeffecients!$F$4+IF(D63=2,Coeffecients!$G$4,0)+IF(D63=3,Coeffecients!$H$4,0)+IF(D63=4,Coeffecients!$I$4,0)+LN(E63)*Coeffecients!$J$4+IF(C63&lt;=E63,Coeffecients!$K$4,0)+IF(B63&lt;=120,Coeffecients!$L$4,0)+IF(D63=2,LN(E63)*Coeffecients!$M$4,0)+IF(D63=3,LN(E63)*Coeffecients!$N$4,0)+IF(D63=4,LN(E63)*Coeffecients!$O$4,0)+IF(D63=2,C63*Coeffecients!$P$4,0)+IF(D63=3,C63*Coeffecients!$Q$4,0)+IF(D63=4,C63*Coeffecients!$R$4,0)+IF(C63&lt;=E63,LN(E63)*Coeffecients!$S$4,0)</f>
        <v>-4.8941111374706581E-2</v>
      </c>
      <c r="J63">
        <f>Coeffecients!$D$5+B63*Coeffecients!$E$5+C63*Coeffecients!$F$5+IF(D63=2,Coeffecients!$G$5,0)+IF(D63=3,Coeffecients!$H$5,0)+IF(D63=4,Coeffecients!$I$5,0)+LN(E63)*Coeffecients!$J$5+IF(C63&lt;=E63,Coeffecients!$K$5,0)+IF(B63&lt;=120,Coeffecients!$L$5,0)+IF(D63=2,LN(E63)*Coeffecients!$M$5,0)+IF(D63=3,LN(E63)*Coeffecients!$N$5,0)+IF(D63=4,LN(E63)*Coeffecients!$O$5,0)+IF(D63=2,C63*Coeffecients!$P$5,0)+IF(D63=3,C63*Coeffecients!$Q$5,0)+IF(D63=4,C63*Coeffecients!$R$5,0)+IF(C63&lt;=E63,LN(E63)*Coeffecients!$S$5,0)</f>
        <v>3.9907225372335695</v>
      </c>
      <c r="K63">
        <f>Coeffecients!$D$6+B63*Coeffecients!$E$6+C63*Coeffecients!$F$6+IF(D63=2,Coeffecients!$G$6,0)+IF(D63=3,Coeffecients!$H$6,0)+IF(D63=4,Coeffecients!$I$6,0)+LN(E63)*Coeffecients!$J$6+IF(C63&lt;=E63,Coeffecients!$K$6,0)+IF(B63&lt;=120,Coeffecients!$L$6,0)+IF(D63=2,LN(E63)*Coeffecients!$M$6,0)+IF(D63=3,LN(E63)*Coeffecients!$N$6,0)+IF(D63=4,LN(E63)*Coeffecients!$O$6,0)+IF(D63=2,C63*Coeffecients!$P$6,0)+IF(D63=3,C63*Coeffecients!$Q$6,0)+IF(D63=4,C63*Coeffecients!$R$6,0)+IF(C63&lt;=E63,LN(E63)*Coeffecients!$S$6,0)</f>
        <v>-0.24040487370556485</v>
      </c>
      <c r="L63">
        <f>Coeffecients!D$7+B63*Coeffecients!$E$7+C63*Coeffecients!$F$7+IF(D63=2,Coeffecients!$G$7,0)+IF(D63=3,Coeffecients!$H$7,0)+IF(D63=4,Coeffecients!$I$7,0)+LN(E63)*Coeffecients!$J$7+IF(C63&lt;=E63,Coeffecients!$K$7,0)+IF(B63&lt;=120,Coeffecients!$L$7,0)+IF(D63=2,LN(E63)*Coeffecients!$M$7,0)+IF(D63=3,LN(E63)*Coeffecients!$N$7,0)+IF(D63=4,LN(E63)*Coeffecients!$O$7,0)+IF(D63=2,C63*Coeffecients!$P$7,0)+IF(D63=3,C63*Coeffecients!$Q$7,0)+IF(D63=4,C63*Coeffecients!$R$7,0)+IF(C63&lt;=E63,LN(E63)*Coeffecients!$S$7,0)</f>
        <v>4.3227214343273017</v>
      </c>
      <c r="M63">
        <f t="shared" si="6"/>
        <v>51.134718777156174</v>
      </c>
      <c r="N63">
        <f t="shared" si="6"/>
        <v>35.008022967101716</v>
      </c>
      <c r="O63">
        <f t="shared" si="6"/>
        <v>0.95223720398731582</v>
      </c>
      <c r="P63">
        <f t="shared" si="6"/>
        <v>54.093960146896237</v>
      </c>
      <c r="Q63">
        <f t="shared" si="6"/>
        <v>0.78630944059393093</v>
      </c>
      <c r="R63">
        <f t="shared" si="6"/>
        <v>75.393527890018859</v>
      </c>
      <c r="S63">
        <f t="shared" si="13"/>
        <v>0.23524408435275918</v>
      </c>
      <c r="T63">
        <f t="shared" si="13"/>
        <v>0.1610535953817602</v>
      </c>
      <c r="U63">
        <f t="shared" si="13"/>
        <v>4.3807451081299513E-3</v>
      </c>
      <c r="V63">
        <f t="shared" si="13"/>
        <v>0.24885800544298917</v>
      </c>
      <c r="W63">
        <f t="shared" si="13"/>
        <v>3.617398292079486E-3</v>
      </c>
      <c r="X63">
        <f t="shared" si="13"/>
        <v>0.34684617142228208</v>
      </c>
      <c r="Y63">
        <f t="shared" si="7"/>
        <v>0.70573225305827747</v>
      </c>
      <c r="Z63">
        <f t="shared" si="8"/>
        <v>-0.48316078614528057</v>
      </c>
      <c r="AA63">
        <f t="shared" si="9"/>
        <v>-8.7614902162599026E-3</v>
      </c>
      <c r="AB63">
        <f t="shared" si="10"/>
        <v>-1.7420060381009241</v>
      </c>
      <c r="AC63">
        <f t="shared" si="11"/>
        <v>7.234796584158972E-3</v>
      </c>
      <c r="AD63">
        <f t="shared" si="12"/>
        <v>2.4279231999559747</v>
      </c>
    </row>
    <row r="64" spans="2:30" x14ac:dyDescent="0.25">
      <c r="B64" s="6">
        <v>1500</v>
      </c>
      <c r="C64" s="6">
        <v>75</v>
      </c>
      <c r="D64" s="6">
        <v>1</v>
      </c>
      <c r="E64" s="6">
        <v>10</v>
      </c>
      <c r="F64" s="11">
        <f t="shared" si="5"/>
        <v>0.90696193513594658</v>
      </c>
      <c r="G64">
        <f>Coeffecients!$D$2+B64*Coeffecients!$E$2+C64*Coeffecients!$F$2+IF(D64=2,Coeffecients!$G$2,0)+IF(D64=3,Coeffecients!$H$2,0)+IF(D64=4,Coeffecients!$I$2,0)+LN(E64)*Coeffecients!$J$2+IF(C64&lt;=E64,Coeffecients!$K$2,0)+IF(B64&lt;=120,Coeffecients!$L$2,0)+IF(D64=2,LN(E64)*Coeffecients!$M$2,0)+IF(D64=3,LN(E64)*Coeffecients!$N$2,0)+IF(D64=4,LN(E64)*Coeffecients!$O$2,0)+IF(D64=2,C64*Coeffecients!$P$2,0)+IF(D64=3,C64*Coeffecients!$Q$2,0)+IF(D64=4,C64*Coeffecients!$R$2,0)+IF(C64&lt;=E64,LN(E64)*Coeffecients!$S$2,0)</f>
        <v>3.9344636946272509</v>
      </c>
      <c r="H64">
        <f>Coeffecients!$D$3+B64*Coeffecients!$E$3+C64*Coeffecients!$F$3+IF(D64=2,Coeffecients!$G$3,0)+IF(D64=3,Coeffecients!$H$3,0)+IF(D64=4,Coeffecients!$I$3,0)+LN(E64)*Coeffecients!$J$3+IF(C64&lt;=E64,Coeffecients!$K$3,0)+IF(B64&lt;=120,Coeffecients!$L$3,0)+IF(D64=2,LN(E64)*Coeffecients!$M$3,0)+IF(D64=3,LN(E64)*Coeffecients!$N$3,0)+IF(D64=4,LN(E64)*Coeffecients!$O$3,0)+IF(D64=2,C64*Coeffecients!$P$3,0)+IF(D64=3,C64*Coeffecients!$Q$3,0)+IF(D64=4,C64*Coeffecients!$R$3,0)+IF(C64&lt;=E64,LN(E64)*Coeffecients!$S$3,0)</f>
        <v>3.555577262852252</v>
      </c>
      <c r="I64">
        <f>Coeffecients!$D$4+B64*Coeffecients!$E$4+C64*Coeffecients!$F$4+IF(D64=2,Coeffecients!$G$4,0)+IF(D64=3,Coeffecients!$H$4,0)+IF(D64=4,Coeffecients!$I$4,0)+LN(E64)*Coeffecients!$J$4+IF(C64&lt;=E64,Coeffecients!$K$4,0)+IF(B64&lt;=120,Coeffecients!$L$4,0)+IF(D64=2,LN(E64)*Coeffecients!$M$4,0)+IF(D64=3,LN(E64)*Coeffecients!$N$4,0)+IF(D64=4,LN(E64)*Coeffecients!$O$4,0)+IF(D64=2,C64*Coeffecients!$P$4,0)+IF(D64=3,C64*Coeffecients!$Q$4,0)+IF(D64=4,C64*Coeffecients!$R$4,0)+IF(C64&lt;=E64,LN(E64)*Coeffecients!$S$4,0)</f>
        <v>-4.8941111374706581E-2</v>
      </c>
      <c r="J64">
        <f>Coeffecients!$D$5+B64*Coeffecients!$E$5+C64*Coeffecients!$F$5+IF(D64=2,Coeffecients!$G$5,0)+IF(D64=3,Coeffecients!$H$5,0)+IF(D64=4,Coeffecients!$I$5,0)+LN(E64)*Coeffecients!$J$5+IF(C64&lt;=E64,Coeffecients!$K$5,0)+IF(B64&lt;=120,Coeffecients!$L$5,0)+IF(D64=2,LN(E64)*Coeffecients!$M$5,0)+IF(D64=3,LN(E64)*Coeffecients!$N$5,0)+IF(D64=4,LN(E64)*Coeffecients!$O$5,0)+IF(D64=2,C64*Coeffecients!$P$5,0)+IF(D64=3,C64*Coeffecients!$Q$5,0)+IF(D64=4,C64*Coeffecients!$R$5,0)+IF(C64&lt;=E64,LN(E64)*Coeffecients!$S$5,0)</f>
        <v>3.9907225372335695</v>
      </c>
      <c r="K64">
        <f>Coeffecients!$D$6+B64*Coeffecients!$E$6+C64*Coeffecients!$F$6+IF(D64=2,Coeffecients!$G$6,0)+IF(D64=3,Coeffecients!$H$6,0)+IF(D64=4,Coeffecients!$I$6,0)+LN(E64)*Coeffecients!$J$6+IF(C64&lt;=E64,Coeffecients!$K$6,0)+IF(B64&lt;=120,Coeffecients!$L$6,0)+IF(D64=2,LN(E64)*Coeffecients!$M$6,0)+IF(D64=3,LN(E64)*Coeffecients!$N$6,0)+IF(D64=4,LN(E64)*Coeffecients!$O$6,0)+IF(D64=2,C64*Coeffecients!$P$6,0)+IF(D64=3,C64*Coeffecients!$Q$6,0)+IF(D64=4,C64*Coeffecients!$R$6,0)+IF(C64&lt;=E64,LN(E64)*Coeffecients!$S$6,0)</f>
        <v>-0.24040487370556485</v>
      </c>
      <c r="L64">
        <f>Coeffecients!D$7+B64*Coeffecients!$E$7+C64*Coeffecients!$F$7+IF(D64=2,Coeffecients!$G$7,0)+IF(D64=3,Coeffecients!$H$7,0)+IF(D64=4,Coeffecients!$I$7,0)+LN(E64)*Coeffecients!$J$7+IF(C64&lt;=E64,Coeffecients!$K$7,0)+IF(B64&lt;=120,Coeffecients!$L$7,0)+IF(D64=2,LN(E64)*Coeffecients!$M$7,0)+IF(D64=3,LN(E64)*Coeffecients!$N$7,0)+IF(D64=4,LN(E64)*Coeffecients!$O$7,0)+IF(D64=2,C64*Coeffecients!$P$7,0)+IF(D64=3,C64*Coeffecients!$Q$7,0)+IF(D64=4,C64*Coeffecients!$R$7,0)+IF(C64&lt;=E64,LN(E64)*Coeffecients!$S$7,0)</f>
        <v>4.3227214343273017</v>
      </c>
      <c r="M64">
        <f t="shared" si="6"/>
        <v>51.134718777156174</v>
      </c>
      <c r="N64">
        <f t="shared" si="6"/>
        <v>35.008022967101716</v>
      </c>
      <c r="O64">
        <f t="shared" si="6"/>
        <v>0.95223720398731582</v>
      </c>
      <c r="P64">
        <f t="shared" si="6"/>
        <v>54.093960146896237</v>
      </c>
      <c r="Q64">
        <f t="shared" si="6"/>
        <v>0.78630944059393093</v>
      </c>
      <c r="R64">
        <f t="shared" si="6"/>
        <v>75.393527890018859</v>
      </c>
      <c r="S64">
        <f t="shared" si="13"/>
        <v>0.23524408435275918</v>
      </c>
      <c r="T64">
        <f t="shared" si="13"/>
        <v>0.1610535953817602</v>
      </c>
      <c r="U64">
        <f t="shared" si="13"/>
        <v>4.3807451081299513E-3</v>
      </c>
      <c r="V64">
        <f t="shared" si="13"/>
        <v>0.24885800544298917</v>
      </c>
      <c r="W64">
        <f t="shared" si="13"/>
        <v>3.617398292079486E-3</v>
      </c>
      <c r="X64">
        <f t="shared" si="13"/>
        <v>0.34684617142228208</v>
      </c>
      <c r="Y64">
        <f t="shared" si="7"/>
        <v>0.70573225305827747</v>
      </c>
      <c r="Z64">
        <f t="shared" si="8"/>
        <v>-0.48316078614528057</v>
      </c>
      <c r="AA64">
        <f t="shared" si="9"/>
        <v>-8.7614902162599026E-3</v>
      </c>
      <c r="AB64">
        <f t="shared" si="10"/>
        <v>-1.7420060381009241</v>
      </c>
      <c r="AC64">
        <f t="shared" si="11"/>
        <v>7.234796584158972E-3</v>
      </c>
      <c r="AD64">
        <f t="shared" si="12"/>
        <v>2.4279231999559747</v>
      </c>
    </row>
    <row r="65" spans="2:30" x14ac:dyDescent="0.25">
      <c r="B65" s="6">
        <v>1500</v>
      </c>
      <c r="C65" s="6">
        <v>75</v>
      </c>
      <c r="D65" s="6">
        <v>1</v>
      </c>
      <c r="E65" s="6">
        <v>10</v>
      </c>
      <c r="F65" s="11">
        <f t="shared" si="5"/>
        <v>0.90696193513594658</v>
      </c>
      <c r="G65">
        <f>Coeffecients!$D$2+B65*Coeffecients!$E$2+C65*Coeffecients!$F$2+IF(D65=2,Coeffecients!$G$2,0)+IF(D65=3,Coeffecients!$H$2,0)+IF(D65=4,Coeffecients!$I$2,0)+LN(E65)*Coeffecients!$J$2+IF(C65&lt;=E65,Coeffecients!$K$2,0)+IF(B65&lt;=120,Coeffecients!$L$2,0)+IF(D65=2,LN(E65)*Coeffecients!$M$2,0)+IF(D65=3,LN(E65)*Coeffecients!$N$2,0)+IF(D65=4,LN(E65)*Coeffecients!$O$2,0)+IF(D65=2,C65*Coeffecients!$P$2,0)+IF(D65=3,C65*Coeffecients!$Q$2,0)+IF(D65=4,C65*Coeffecients!$R$2,0)+IF(C65&lt;=E65,LN(E65)*Coeffecients!$S$2,0)</f>
        <v>3.9344636946272509</v>
      </c>
      <c r="H65">
        <f>Coeffecients!$D$3+B65*Coeffecients!$E$3+C65*Coeffecients!$F$3+IF(D65=2,Coeffecients!$G$3,0)+IF(D65=3,Coeffecients!$H$3,0)+IF(D65=4,Coeffecients!$I$3,0)+LN(E65)*Coeffecients!$J$3+IF(C65&lt;=E65,Coeffecients!$K$3,0)+IF(B65&lt;=120,Coeffecients!$L$3,0)+IF(D65=2,LN(E65)*Coeffecients!$M$3,0)+IF(D65=3,LN(E65)*Coeffecients!$N$3,0)+IF(D65=4,LN(E65)*Coeffecients!$O$3,0)+IF(D65=2,C65*Coeffecients!$P$3,0)+IF(D65=3,C65*Coeffecients!$Q$3,0)+IF(D65=4,C65*Coeffecients!$R$3,0)+IF(C65&lt;=E65,LN(E65)*Coeffecients!$S$3,0)</f>
        <v>3.555577262852252</v>
      </c>
      <c r="I65">
        <f>Coeffecients!$D$4+B65*Coeffecients!$E$4+C65*Coeffecients!$F$4+IF(D65=2,Coeffecients!$G$4,0)+IF(D65=3,Coeffecients!$H$4,0)+IF(D65=4,Coeffecients!$I$4,0)+LN(E65)*Coeffecients!$J$4+IF(C65&lt;=E65,Coeffecients!$K$4,0)+IF(B65&lt;=120,Coeffecients!$L$4,0)+IF(D65=2,LN(E65)*Coeffecients!$M$4,0)+IF(D65=3,LN(E65)*Coeffecients!$N$4,0)+IF(D65=4,LN(E65)*Coeffecients!$O$4,0)+IF(D65=2,C65*Coeffecients!$P$4,0)+IF(D65=3,C65*Coeffecients!$Q$4,0)+IF(D65=4,C65*Coeffecients!$R$4,0)+IF(C65&lt;=E65,LN(E65)*Coeffecients!$S$4,0)</f>
        <v>-4.8941111374706581E-2</v>
      </c>
      <c r="J65">
        <f>Coeffecients!$D$5+B65*Coeffecients!$E$5+C65*Coeffecients!$F$5+IF(D65=2,Coeffecients!$G$5,0)+IF(D65=3,Coeffecients!$H$5,0)+IF(D65=4,Coeffecients!$I$5,0)+LN(E65)*Coeffecients!$J$5+IF(C65&lt;=E65,Coeffecients!$K$5,0)+IF(B65&lt;=120,Coeffecients!$L$5,0)+IF(D65=2,LN(E65)*Coeffecients!$M$5,0)+IF(D65=3,LN(E65)*Coeffecients!$N$5,0)+IF(D65=4,LN(E65)*Coeffecients!$O$5,0)+IF(D65=2,C65*Coeffecients!$P$5,0)+IF(D65=3,C65*Coeffecients!$Q$5,0)+IF(D65=4,C65*Coeffecients!$R$5,0)+IF(C65&lt;=E65,LN(E65)*Coeffecients!$S$5,0)</f>
        <v>3.9907225372335695</v>
      </c>
      <c r="K65">
        <f>Coeffecients!$D$6+B65*Coeffecients!$E$6+C65*Coeffecients!$F$6+IF(D65=2,Coeffecients!$G$6,0)+IF(D65=3,Coeffecients!$H$6,0)+IF(D65=4,Coeffecients!$I$6,0)+LN(E65)*Coeffecients!$J$6+IF(C65&lt;=E65,Coeffecients!$K$6,0)+IF(B65&lt;=120,Coeffecients!$L$6,0)+IF(D65=2,LN(E65)*Coeffecients!$M$6,0)+IF(D65=3,LN(E65)*Coeffecients!$N$6,0)+IF(D65=4,LN(E65)*Coeffecients!$O$6,0)+IF(D65=2,C65*Coeffecients!$P$6,0)+IF(D65=3,C65*Coeffecients!$Q$6,0)+IF(D65=4,C65*Coeffecients!$R$6,0)+IF(C65&lt;=E65,LN(E65)*Coeffecients!$S$6,0)</f>
        <v>-0.24040487370556485</v>
      </c>
      <c r="L65">
        <f>Coeffecients!D$7+B65*Coeffecients!$E$7+C65*Coeffecients!$F$7+IF(D65=2,Coeffecients!$G$7,0)+IF(D65=3,Coeffecients!$H$7,0)+IF(D65=4,Coeffecients!$I$7,0)+LN(E65)*Coeffecients!$J$7+IF(C65&lt;=E65,Coeffecients!$K$7,0)+IF(B65&lt;=120,Coeffecients!$L$7,0)+IF(D65=2,LN(E65)*Coeffecients!$M$7,0)+IF(D65=3,LN(E65)*Coeffecients!$N$7,0)+IF(D65=4,LN(E65)*Coeffecients!$O$7,0)+IF(D65=2,C65*Coeffecients!$P$7,0)+IF(D65=3,C65*Coeffecients!$Q$7,0)+IF(D65=4,C65*Coeffecients!$R$7,0)+IF(C65&lt;=E65,LN(E65)*Coeffecients!$S$7,0)</f>
        <v>4.3227214343273017</v>
      </c>
      <c r="M65">
        <f t="shared" si="6"/>
        <v>51.134718777156174</v>
      </c>
      <c r="N65">
        <f t="shared" si="6"/>
        <v>35.008022967101716</v>
      </c>
      <c r="O65">
        <f t="shared" si="6"/>
        <v>0.95223720398731582</v>
      </c>
      <c r="P65">
        <f t="shared" si="6"/>
        <v>54.093960146896237</v>
      </c>
      <c r="Q65">
        <f t="shared" si="6"/>
        <v>0.78630944059393093</v>
      </c>
      <c r="R65">
        <f t="shared" si="6"/>
        <v>75.393527890018859</v>
      </c>
      <c r="S65">
        <f t="shared" si="13"/>
        <v>0.23524408435275918</v>
      </c>
      <c r="T65">
        <f t="shared" si="13"/>
        <v>0.1610535953817602</v>
      </c>
      <c r="U65">
        <f t="shared" si="13"/>
        <v>4.3807451081299513E-3</v>
      </c>
      <c r="V65">
        <f t="shared" si="13"/>
        <v>0.24885800544298917</v>
      </c>
      <c r="W65">
        <f t="shared" si="13"/>
        <v>3.617398292079486E-3</v>
      </c>
      <c r="X65">
        <f t="shared" si="13"/>
        <v>0.34684617142228208</v>
      </c>
      <c r="Y65">
        <f t="shared" si="7"/>
        <v>0.70573225305827747</v>
      </c>
      <c r="Z65">
        <f t="shared" si="8"/>
        <v>-0.48316078614528057</v>
      </c>
      <c r="AA65">
        <f t="shared" si="9"/>
        <v>-8.7614902162599026E-3</v>
      </c>
      <c r="AB65">
        <f t="shared" si="10"/>
        <v>-1.7420060381009241</v>
      </c>
      <c r="AC65">
        <f t="shared" si="11"/>
        <v>7.234796584158972E-3</v>
      </c>
      <c r="AD65">
        <f t="shared" si="12"/>
        <v>2.4279231999559747</v>
      </c>
    </row>
    <row r="66" spans="2:30" x14ac:dyDescent="0.25">
      <c r="B66" s="6">
        <v>1500</v>
      </c>
      <c r="C66" s="6">
        <v>75</v>
      </c>
      <c r="D66" s="6">
        <v>1</v>
      </c>
      <c r="E66" s="6">
        <v>10</v>
      </c>
      <c r="F66" s="11">
        <f t="shared" si="5"/>
        <v>0.90696193513594658</v>
      </c>
      <c r="G66">
        <f>Coeffecients!$D$2+B66*Coeffecients!$E$2+C66*Coeffecients!$F$2+IF(D66=2,Coeffecients!$G$2,0)+IF(D66=3,Coeffecients!$H$2,0)+IF(D66=4,Coeffecients!$I$2,0)+LN(E66)*Coeffecients!$J$2+IF(C66&lt;=E66,Coeffecients!$K$2,0)+IF(B66&lt;=120,Coeffecients!$L$2,0)+IF(D66=2,LN(E66)*Coeffecients!$M$2,0)+IF(D66=3,LN(E66)*Coeffecients!$N$2,0)+IF(D66=4,LN(E66)*Coeffecients!$O$2,0)+IF(D66=2,C66*Coeffecients!$P$2,0)+IF(D66=3,C66*Coeffecients!$Q$2,0)+IF(D66=4,C66*Coeffecients!$R$2,0)+IF(C66&lt;=E66,LN(E66)*Coeffecients!$S$2,0)</f>
        <v>3.9344636946272509</v>
      </c>
      <c r="H66">
        <f>Coeffecients!$D$3+B66*Coeffecients!$E$3+C66*Coeffecients!$F$3+IF(D66=2,Coeffecients!$G$3,0)+IF(D66=3,Coeffecients!$H$3,0)+IF(D66=4,Coeffecients!$I$3,0)+LN(E66)*Coeffecients!$J$3+IF(C66&lt;=E66,Coeffecients!$K$3,0)+IF(B66&lt;=120,Coeffecients!$L$3,0)+IF(D66=2,LN(E66)*Coeffecients!$M$3,0)+IF(D66=3,LN(E66)*Coeffecients!$N$3,0)+IF(D66=4,LN(E66)*Coeffecients!$O$3,0)+IF(D66=2,C66*Coeffecients!$P$3,0)+IF(D66=3,C66*Coeffecients!$Q$3,0)+IF(D66=4,C66*Coeffecients!$R$3,0)+IF(C66&lt;=E66,LN(E66)*Coeffecients!$S$3,0)</f>
        <v>3.555577262852252</v>
      </c>
      <c r="I66">
        <f>Coeffecients!$D$4+B66*Coeffecients!$E$4+C66*Coeffecients!$F$4+IF(D66=2,Coeffecients!$G$4,0)+IF(D66=3,Coeffecients!$H$4,0)+IF(D66=4,Coeffecients!$I$4,0)+LN(E66)*Coeffecients!$J$4+IF(C66&lt;=E66,Coeffecients!$K$4,0)+IF(B66&lt;=120,Coeffecients!$L$4,0)+IF(D66=2,LN(E66)*Coeffecients!$M$4,0)+IF(D66=3,LN(E66)*Coeffecients!$N$4,0)+IF(D66=4,LN(E66)*Coeffecients!$O$4,0)+IF(D66=2,C66*Coeffecients!$P$4,0)+IF(D66=3,C66*Coeffecients!$Q$4,0)+IF(D66=4,C66*Coeffecients!$R$4,0)+IF(C66&lt;=E66,LN(E66)*Coeffecients!$S$4,0)</f>
        <v>-4.8941111374706581E-2</v>
      </c>
      <c r="J66">
        <f>Coeffecients!$D$5+B66*Coeffecients!$E$5+C66*Coeffecients!$F$5+IF(D66=2,Coeffecients!$G$5,0)+IF(D66=3,Coeffecients!$H$5,0)+IF(D66=4,Coeffecients!$I$5,0)+LN(E66)*Coeffecients!$J$5+IF(C66&lt;=E66,Coeffecients!$K$5,0)+IF(B66&lt;=120,Coeffecients!$L$5,0)+IF(D66=2,LN(E66)*Coeffecients!$M$5,0)+IF(D66=3,LN(E66)*Coeffecients!$N$5,0)+IF(D66=4,LN(E66)*Coeffecients!$O$5,0)+IF(D66=2,C66*Coeffecients!$P$5,0)+IF(D66=3,C66*Coeffecients!$Q$5,0)+IF(D66=4,C66*Coeffecients!$R$5,0)+IF(C66&lt;=E66,LN(E66)*Coeffecients!$S$5,0)</f>
        <v>3.9907225372335695</v>
      </c>
      <c r="K66">
        <f>Coeffecients!$D$6+B66*Coeffecients!$E$6+C66*Coeffecients!$F$6+IF(D66=2,Coeffecients!$G$6,0)+IF(D66=3,Coeffecients!$H$6,0)+IF(D66=4,Coeffecients!$I$6,0)+LN(E66)*Coeffecients!$J$6+IF(C66&lt;=E66,Coeffecients!$K$6,0)+IF(B66&lt;=120,Coeffecients!$L$6,0)+IF(D66=2,LN(E66)*Coeffecients!$M$6,0)+IF(D66=3,LN(E66)*Coeffecients!$N$6,0)+IF(D66=4,LN(E66)*Coeffecients!$O$6,0)+IF(D66=2,C66*Coeffecients!$P$6,0)+IF(D66=3,C66*Coeffecients!$Q$6,0)+IF(D66=4,C66*Coeffecients!$R$6,0)+IF(C66&lt;=E66,LN(E66)*Coeffecients!$S$6,0)</f>
        <v>-0.24040487370556485</v>
      </c>
      <c r="L66">
        <f>Coeffecients!D$7+B66*Coeffecients!$E$7+C66*Coeffecients!$F$7+IF(D66=2,Coeffecients!$G$7,0)+IF(D66=3,Coeffecients!$H$7,0)+IF(D66=4,Coeffecients!$I$7,0)+LN(E66)*Coeffecients!$J$7+IF(C66&lt;=E66,Coeffecients!$K$7,0)+IF(B66&lt;=120,Coeffecients!$L$7,0)+IF(D66=2,LN(E66)*Coeffecients!$M$7,0)+IF(D66=3,LN(E66)*Coeffecients!$N$7,0)+IF(D66=4,LN(E66)*Coeffecients!$O$7,0)+IF(D66=2,C66*Coeffecients!$P$7,0)+IF(D66=3,C66*Coeffecients!$Q$7,0)+IF(D66=4,C66*Coeffecients!$R$7,0)+IF(C66&lt;=E66,LN(E66)*Coeffecients!$S$7,0)</f>
        <v>4.3227214343273017</v>
      </c>
      <c r="M66">
        <f t="shared" si="6"/>
        <v>51.134718777156174</v>
      </c>
      <c r="N66">
        <f t="shared" si="6"/>
        <v>35.008022967101716</v>
      </c>
      <c r="O66">
        <f t="shared" si="6"/>
        <v>0.95223720398731582</v>
      </c>
      <c r="P66">
        <f t="shared" si="6"/>
        <v>54.093960146896237</v>
      </c>
      <c r="Q66">
        <f t="shared" si="6"/>
        <v>0.78630944059393093</v>
      </c>
      <c r="R66">
        <f t="shared" si="6"/>
        <v>75.393527890018859</v>
      </c>
      <c r="S66">
        <f t="shared" si="13"/>
        <v>0.23524408435275918</v>
      </c>
      <c r="T66">
        <f t="shared" si="13"/>
        <v>0.1610535953817602</v>
      </c>
      <c r="U66">
        <f t="shared" si="13"/>
        <v>4.3807451081299513E-3</v>
      </c>
      <c r="V66">
        <f t="shared" si="13"/>
        <v>0.24885800544298917</v>
      </c>
      <c r="W66">
        <f t="shared" si="13"/>
        <v>3.617398292079486E-3</v>
      </c>
      <c r="X66">
        <f t="shared" si="13"/>
        <v>0.34684617142228208</v>
      </c>
      <c r="Y66">
        <f t="shared" si="7"/>
        <v>0.70573225305827747</v>
      </c>
      <c r="Z66">
        <f t="shared" si="8"/>
        <v>-0.48316078614528057</v>
      </c>
      <c r="AA66">
        <f t="shared" si="9"/>
        <v>-8.7614902162599026E-3</v>
      </c>
      <c r="AB66">
        <f t="shared" si="10"/>
        <v>-1.7420060381009241</v>
      </c>
      <c r="AC66">
        <f t="shared" si="11"/>
        <v>7.234796584158972E-3</v>
      </c>
      <c r="AD66">
        <f t="shared" si="12"/>
        <v>2.4279231999559747</v>
      </c>
    </row>
    <row r="67" spans="2:30" x14ac:dyDescent="0.25">
      <c r="B67" s="6">
        <v>1500</v>
      </c>
      <c r="C67" s="6">
        <v>75</v>
      </c>
      <c r="D67" s="6">
        <v>1</v>
      </c>
      <c r="E67" s="6">
        <v>10</v>
      </c>
      <c r="F67" s="11">
        <f t="shared" si="5"/>
        <v>0.90696193513594658</v>
      </c>
      <c r="G67">
        <f>Coeffecients!$D$2+B67*Coeffecients!$E$2+C67*Coeffecients!$F$2+IF(D67=2,Coeffecients!$G$2,0)+IF(D67=3,Coeffecients!$H$2,0)+IF(D67=4,Coeffecients!$I$2,0)+LN(E67)*Coeffecients!$J$2+IF(C67&lt;=E67,Coeffecients!$K$2,0)+IF(B67&lt;=120,Coeffecients!$L$2,0)+IF(D67=2,LN(E67)*Coeffecients!$M$2,0)+IF(D67=3,LN(E67)*Coeffecients!$N$2,0)+IF(D67=4,LN(E67)*Coeffecients!$O$2,0)+IF(D67=2,C67*Coeffecients!$P$2,0)+IF(D67=3,C67*Coeffecients!$Q$2,0)+IF(D67=4,C67*Coeffecients!$R$2,0)+IF(C67&lt;=E67,LN(E67)*Coeffecients!$S$2,0)</f>
        <v>3.9344636946272509</v>
      </c>
      <c r="H67">
        <f>Coeffecients!$D$3+B67*Coeffecients!$E$3+C67*Coeffecients!$F$3+IF(D67=2,Coeffecients!$G$3,0)+IF(D67=3,Coeffecients!$H$3,0)+IF(D67=4,Coeffecients!$I$3,0)+LN(E67)*Coeffecients!$J$3+IF(C67&lt;=E67,Coeffecients!$K$3,0)+IF(B67&lt;=120,Coeffecients!$L$3,0)+IF(D67=2,LN(E67)*Coeffecients!$M$3,0)+IF(D67=3,LN(E67)*Coeffecients!$N$3,0)+IF(D67=4,LN(E67)*Coeffecients!$O$3,0)+IF(D67=2,C67*Coeffecients!$P$3,0)+IF(D67=3,C67*Coeffecients!$Q$3,0)+IF(D67=4,C67*Coeffecients!$R$3,0)+IF(C67&lt;=E67,LN(E67)*Coeffecients!$S$3,0)</f>
        <v>3.555577262852252</v>
      </c>
      <c r="I67">
        <f>Coeffecients!$D$4+B67*Coeffecients!$E$4+C67*Coeffecients!$F$4+IF(D67=2,Coeffecients!$G$4,0)+IF(D67=3,Coeffecients!$H$4,0)+IF(D67=4,Coeffecients!$I$4,0)+LN(E67)*Coeffecients!$J$4+IF(C67&lt;=E67,Coeffecients!$K$4,0)+IF(B67&lt;=120,Coeffecients!$L$4,0)+IF(D67=2,LN(E67)*Coeffecients!$M$4,0)+IF(D67=3,LN(E67)*Coeffecients!$N$4,0)+IF(D67=4,LN(E67)*Coeffecients!$O$4,0)+IF(D67=2,C67*Coeffecients!$P$4,0)+IF(D67=3,C67*Coeffecients!$Q$4,0)+IF(D67=4,C67*Coeffecients!$R$4,0)+IF(C67&lt;=E67,LN(E67)*Coeffecients!$S$4,0)</f>
        <v>-4.8941111374706581E-2</v>
      </c>
      <c r="J67">
        <f>Coeffecients!$D$5+B67*Coeffecients!$E$5+C67*Coeffecients!$F$5+IF(D67=2,Coeffecients!$G$5,0)+IF(D67=3,Coeffecients!$H$5,0)+IF(D67=4,Coeffecients!$I$5,0)+LN(E67)*Coeffecients!$J$5+IF(C67&lt;=E67,Coeffecients!$K$5,0)+IF(B67&lt;=120,Coeffecients!$L$5,0)+IF(D67=2,LN(E67)*Coeffecients!$M$5,0)+IF(D67=3,LN(E67)*Coeffecients!$N$5,0)+IF(D67=4,LN(E67)*Coeffecients!$O$5,0)+IF(D67=2,C67*Coeffecients!$P$5,0)+IF(D67=3,C67*Coeffecients!$Q$5,0)+IF(D67=4,C67*Coeffecients!$R$5,0)+IF(C67&lt;=E67,LN(E67)*Coeffecients!$S$5,0)</f>
        <v>3.9907225372335695</v>
      </c>
      <c r="K67">
        <f>Coeffecients!$D$6+B67*Coeffecients!$E$6+C67*Coeffecients!$F$6+IF(D67=2,Coeffecients!$G$6,0)+IF(D67=3,Coeffecients!$H$6,0)+IF(D67=4,Coeffecients!$I$6,0)+LN(E67)*Coeffecients!$J$6+IF(C67&lt;=E67,Coeffecients!$K$6,0)+IF(B67&lt;=120,Coeffecients!$L$6,0)+IF(D67=2,LN(E67)*Coeffecients!$M$6,0)+IF(D67=3,LN(E67)*Coeffecients!$N$6,0)+IF(D67=4,LN(E67)*Coeffecients!$O$6,0)+IF(D67=2,C67*Coeffecients!$P$6,0)+IF(D67=3,C67*Coeffecients!$Q$6,0)+IF(D67=4,C67*Coeffecients!$R$6,0)+IF(C67&lt;=E67,LN(E67)*Coeffecients!$S$6,0)</f>
        <v>-0.24040487370556485</v>
      </c>
      <c r="L67">
        <f>Coeffecients!D$7+B67*Coeffecients!$E$7+C67*Coeffecients!$F$7+IF(D67=2,Coeffecients!$G$7,0)+IF(D67=3,Coeffecients!$H$7,0)+IF(D67=4,Coeffecients!$I$7,0)+LN(E67)*Coeffecients!$J$7+IF(C67&lt;=E67,Coeffecients!$K$7,0)+IF(B67&lt;=120,Coeffecients!$L$7,0)+IF(D67=2,LN(E67)*Coeffecients!$M$7,0)+IF(D67=3,LN(E67)*Coeffecients!$N$7,0)+IF(D67=4,LN(E67)*Coeffecients!$O$7,0)+IF(D67=2,C67*Coeffecients!$P$7,0)+IF(D67=3,C67*Coeffecients!$Q$7,0)+IF(D67=4,C67*Coeffecients!$R$7,0)+IF(C67&lt;=E67,LN(E67)*Coeffecients!$S$7,0)</f>
        <v>4.3227214343273017</v>
      </c>
      <c r="M67">
        <f t="shared" si="6"/>
        <v>51.134718777156174</v>
      </c>
      <c r="N67">
        <f t="shared" si="6"/>
        <v>35.008022967101716</v>
      </c>
      <c r="O67">
        <f t="shared" si="6"/>
        <v>0.95223720398731582</v>
      </c>
      <c r="P67">
        <f t="shared" si="6"/>
        <v>54.093960146896237</v>
      </c>
      <c r="Q67">
        <f t="shared" si="6"/>
        <v>0.78630944059393093</v>
      </c>
      <c r="R67">
        <f t="shared" si="6"/>
        <v>75.393527890018859</v>
      </c>
      <c r="S67">
        <f t="shared" si="13"/>
        <v>0.23524408435275918</v>
      </c>
      <c r="T67">
        <f t="shared" si="13"/>
        <v>0.1610535953817602</v>
      </c>
      <c r="U67">
        <f t="shared" si="13"/>
        <v>4.3807451081299513E-3</v>
      </c>
      <c r="V67">
        <f t="shared" si="13"/>
        <v>0.24885800544298917</v>
      </c>
      <c r="W67">
        <f t="shared" si="13"/>
        <v>3.617398292079486E-3</v>
      </c>
      <c r="X67">
        <f t="shared" si="13"/>
        <v>0.34684617142228208</v>
      </c>
      <c r="Y67">
        <f t="shared" si="7"/>
        <v>0.70573225305827747</v>
      </c>
      <c r="Z67">
        <f t="shared" si="8"/>
        <v>-0.48316078614528057</v>
      </c>
      <c r="AA67">
        <f t="shared" si="9"/>
        <v>-8.7614902162599026E-3</v>
      </c>
      <c r="AB67">
        <f t="shared" si="10"/>
        <v>-1.7420060381009241</v>
      </c>
      <c r="AC67">
        <f t="shared" si="11"/>
        <v>7.234796584158972E-3</v>
      </c>
      <c r="AD67">
        <f t="shared" si="12"/>
        <v>2.4279231999559747</v>
      </c>
    </row>
    <row r="68" spans="2:30" x14ac:dyDescent="0.25">
      <c r="B68" s="6">
        <v>1500</v>
      </c>
      <c r="C68" s="6">
        <v>75</v>
      </c>
      <c r="D68" s="6">
        <v>1</v>
      </c>
      <c r="E68" s="6">
        <v>10</v>
      </c>
      <c r="F68" s="11">
        <f t="shared" si="5"/>
        <v>0.90696193513594658</v>
      </c>
      <c r="G68">
        <f>Coeffecients!$D$2+B68*Coeffecients!$E$2+C68*Coeffecients!$F$2+IF(D68=2,Coeffecients!$G$2,0)+IF(D68=3,Coeffecients!$H$2,0)+IF(D68=4,Coeffecients!$I$2,0)+LN(E68)*Coeffecients!$J$2+IF(C68&lt;=E68,Coeffecients!$K$2,0)+IF(B68&lt;=120,Coeffecients!$L$2,0)+IF(D68=2,LN(E68)*Coeffecients!$M$2,0)+IF(D68=3,LN(E68)*Coeffecients!$N$2,0)+IF(D68=4,LN(E68)*Coeffecients!$O$2,0)+IF(D68=2,C68*Coeffecients!$P$2,0)+IF(D68=3,C68*Coeffecients!$Q$2,0)+IF(D68=4,C68*Coeffecients!$R$2,0)+IF(C68&lt;=E68,LN(E68)*Coeffecients!$S$2,0)</f>
        <v>3.9344636946272509</v>
      </c>
      <c r="H68">
        <f>Coeffecients!$D$3+B68*Coeffecients!$E$3+C68*Coeffecients!$F$3+IF(D68=2,Coeffecients!$G$3,0)+IF(D68=3,Coeffecients!$H$3,0)+IF(D68=4,Coeffecients!$I$3,0)+LN(E68)*Coeffecients!$J$3+IF(C68&lt;=E68,Coeffecients!$K$3,0)+IF(B68&lt;=120,Coeffecients!$L$3,0)+IF(D68=2,LN(E68)*Coeffecients!$M$3,0)+IF(D68=3,LN(E68)*Coeffecients!$N$3,0)+IF(D68=4,LN(E68)*Coeffecients!$O$3,0)+IF(D68=2,C68*Coeffecients!$P$3,0)+IF(D68=3,C68*Coeffecients!$Q$3,0)+IF(D68=4,C68*Coeffecients!$R$3,0)+IF(C68&lt;=E68,LN(E68)*Coeffecients!$S$3,0)</f>
        <v>3.555577262852252</v>
      </c>
      <c r="I68">
        <f>Coeffecients!$D$4+B68*Coeffecients!$E$4+C68*Coeffecients!$F$4+IF(D68=2,Coeffecients!$G$4,0)+IF(D68=3,Coeffecients!$H$4,0)+IF(D68=4,Coeffecients!$I$4,0)+LN(E68)*Coeffecients!$J$4+IF(C68&lt;=E68,Coeffecients!$K$4,0)+IF(B68&lt;=120,Coeffecients!$L$4,0)+IF(D68=2,LN(E68)*Coeffecients!$M$4,0)+IF(D68=3,LN(E68)*Coeffecients!$N$4,0)+IF(D68=4,LN(E68)*Coeffecients!$O$4,0)+IF(D68=2,C68*Coeffecients!$P$4,0)+IF(D68=3,C68*Coeffecients!$Q$4,0)+IF(D68=4,C68*Coeffecients!$R$4,0)+IF(C68&lt;=E68,LN(E68)*Coeffecients!$S$4,0)</f>
        <v>-4.8941111374706581E-2</v>
      </c>
      <c r="J68">
        <f>Coeffecients!$D$5+B68*Coeffecients!$E$5+C68*Coeffecients!$F$5+IF(D68=2,Coeffecients!$G$5,0)+IF(D68=3,Coeffecients!$H$5,0)+IF(D68=4,Coeffecients!$I$5,0)+LN(E68)*Coeffecients!$J$5+IF(C68&lt;=E68,Coeffecients!$K$5,0)+IF(B68&lt;=120,Coeffecients!$L$5,0)+IF(D68=2,LN(E68)*Coeffecients!$M$5,0)+IF(D68=3,LN(E68)*Coeffecients!$N$5,0)+IF(D68=4,LN(E68)*Coeffecients!$O$5,0)+IF(D68=2,C68*Coeffecients!$P$5,0)+IF(D68=3,C68*Coeffecients!$Q$5,0)+IF(D68=4,C68*Coeffecients!$R$5,0)+IF(C68&lt;=E68,LN(E68)*Coeffecients!$S$5,0)</f>
        <v>3.9907225372335695</v>
      </c>
      <c r="K68">
        <f>Coeffecients!$D$6+B68*Coeffecients!$E$6+C68*Coeffecients!$F$6+IF(D68=2,Coeffecients!$G$6,0)+IF(D68=3,Coeffecients!$H$6,0)+IF(D68=4,Coeffecients!$I$6,0)+LN(E68)*Coeffecients!$J$6+IF(C68&lt;=E68,Coeffecients!$K$6,0)+IF(B68&lt;=120,Coeffecients!$L$6,0)+IF(D68=2,LN(E68)*Coeffecients!$M$6,0)+IF(D68=3,LN(E68)*Coeffecients!$N$6,0)+IF(D68=4,LN(E68)*Coeffecients!$O$6,0)+IF(D68=2,C68*Coeffecients!$P$6,0)+IF(D68=3,C68*Coeffecients!$Q$6,0)+IF(D68=4,C68*Coeffecients!$R$6,0)+IF(C68&lt;=E68,LN(E68)*Coeffecients!$S$6,0)</f>
        <v>-0.24040487370556485</v>
      </c>
      <c r="L68">
        <f>Coeffecients!D$7+B68*Coeffecients!$E$7+C68*Coeffecients!$F$7+IF(D68=2,Coeffecients!$G$7,0)+IF(D68=3,Coeffecients!$H$7,0)+IF(D68=4,Coeffecients!$I$7,0)+LN(E68)*Coeffecients!$J$7+IF(C68&lt;=E68,Coeffecients!$K$7,0)+IF(B68&lt;=120,Coeffecients!$L$7,0)+IF(D68=2,LN(E68)*Coeffecients!$M$7,0)+IF(D68=3,LN(E68)*Coeffecients!$N$7,0)+IF(D68=4,LN(E68)*Coeffecients!$O$7,0)+IF(D68=2,C68*Coeffecients!$P$7,0)+IF(D68=3,C68*Coeffecients!$Q$7,0)+IF(D68=4,C68*Coeffecients!$R$7,0)+IF(C68&lt;=E68,LN(E68)*Coeffecients!$S$7,0)</f>
        <v>4.3227214343273017</v>
      </c>
      <c r="M68">
        <f t="shared" ref="M68:R100" si="14">EXP(G68)</f>
        <v>51.134718777156174</v>
      </c>
      <c r="N68">
        <f t="shared" si="14"/>
        <v>35.008022967101716</v>
      </c>
      <c r="O68">
        <f t="shared" si="14"/>
        <v>0.95223720398731582</v>
      </c>
      <c r="P68">
        <f t="shared" si="14"/>
        <v>54.093960146896237</v>
      </c>
      <c r="Q68">
        <f t="shared" si="14"/>
        <v>0.78630944059393093</v>
      </c>
      <c r="R68">
        <f t="shared" si="14"/>
        <v>75.393527890018859</v>
      </c>
      <c r="S68">
        <f t="shared" si="13"/>
        <v>0.23524408435275918</v>
      </c>
      <c r="T68">
        <f t="shared" si="13"/>
        <v>0.1610535953817602</v>
      </c>
      <c r="U68">
        <f t="shared" si="13"/>
        <v>4.3807451081299513E-3</v>
      </c>
      <c r="V68">
        <f t="shared" si="13"/>
        <v>0.24885800544298917</v>
      </c>
      <c r="W68">
        <f t="shared" si="13"/>
        <v>3.617398292079486E-3</v>
      </c>
      <c r="X68">
        <f t="shared" si="13"/>
        <v>0.34684617142228208</v>
      </c>
      <c r="Y68">
        <f t="shared" si="7"/>
        <v>0.70573225305827747</v>
      </c>
      <c r="Z68">
        <f t="shared" si="8"/>
        <v>-0.48316078614528057</v>
      </c>
      <c r="AA68">
        <f t="shared" si="9"/>
        <v>-8.7614902162599026E-3</v>
      </c>
      <c r="AB68">
        <f t="shared" si="10"/>
        <v>-1.7420060381009241</v>
      </c>
      <c r="AC68">
        <f t="shared" si="11"/>
        <v>7.234796584158972E-3</v>
      </c>
      <c r="AD68">
        <f t="shared" si="12"/>
        <v>2.4279231999559747</v>
      </c>
    </row>
    <row r="69" spans="2:30" x14ac:dyDescent="0.25">
      <c r="B69" s="6">
        <v>1500</v>
      </c>
      <c r="C69" s="6">
        <v>75</v>
      </c>
      <c r="D69" s="6">
        <v>1</v>
      </c>
      <c r="E69" s="6">
        <v>10</v>
      </c>
      <c r="F69" s="11">
        <f t="shared" si="5"/>
        <v>0.90696193513594658</v>
      </c>
      <c r="G69">
        <f>Coeffecients!$D$2+B69*Coeffecients!$E$2+C69*Coeffecients!$F$2+IF(D69=2,Coeffecients!$G$2,0)+IF(D69=3,Coeffecients!$H$2,0)+IF(D69=4,Coeffecients!$I$2,0)+LN(E69)*Coeffecients!$J$2+IF(C69&lt;=E69,Coeffecients!$K$2,0)+IF(B69&lt;=120,Coeffecients!$L$2,0)+IF(D69=2,LN(E69)*Coeffecients!$M$2,0)+IF(D69=3,LN(E69)*Coeffecients!$N$2,0)+IF(D69=4,LN(E69)*Coeffecients!$O$2,0)+IF(D69=2,C69*Coeffecients!$P$2,0)+IF(D69=3,C69*Coeffecients!$Q$2,0)+IF(D69=4,C69*Coeffecients!$R$2,0)+IF(C69&lt;=E69,LN(E69)*Coeffecients!$S$2,0)</f>
        <v>3.9344636946272509</v>
      </c>
      <c r="H69">
        <f>Coeffecients!$D$3+B69*Coeffecients!$E$3+C69*Coeffecients!$F$3+IF(D69=2,Coeffecients!$G$3,0)+IF(D69=3,Coeffecients!$H$3,0)+IF(D69=4,Coeffecients!$I$3,0)+LN(E69)*Coeffecients!$J$3+IF(C69&lt;=E69,Coeffecients!$K$3,0)+IF(B69&lt;=120,Coeffecients!$L$3,0)+IF(D69=2,LN(E69)*Coeffecients!$M$3,0)+IF(D69=3,LN(E69)*Coeffecients!$N$3,0)+IF(D69=4,LN(E69)*Coeffecients!$O$3,0)+IF(D69=2,C69*Coeffecients!$P$3,0)+IF(D69=3,C69*Coeffecients!$Q$3,0)+IF(D69=4,C69*Coeffecients!$R$3,0)+IF(C69&lt;=E69,LN(E69)*Coeffecients!$S$3,0)</f>
        <v>3.555577262852252</v>
      </c>
      <c r="I69">
        <f>Coeffecients!$D$4+B69*Coeffecients!$E$4+C69*Coeffecients!$F$4+IF(D69=2,Coeffecients!$G$4,0)+IF(D69=3,Coeffecients!$H$4,0)+IF(D69=4,Coeffecients!$I$4,0)+LN(E69)*Coeffecients!$J$4+IF(C69&lt;=E69,Coeffecients!$K$4,0)+IF(B69&lt;=120,Coeffecients!$L$4,0)+IF(D69=2,LN(E69)*Coeffecients!$M$4,0)+IF(D69=3,LN(E69)*Coeffecients!$N$4,0)+IF(D69=4,LN(E69)*Coeffecients!$O$4,0)+IF(D69=2,C69*Coeffecients!$P$4,0)+IF(D69=3,C69*Coeffecients!$Q$4,0)+IF(D69=4,C69*Coeffecients!$R$4,0)+IF(C69&lt;=E69,LN(E69)*Coeffecients!$S$4,0)</f>
        <v>-4.8941111374706581E-2</v>
      </c>
      <c r="J69">
        <f>Coeffecients!$D$5+B69*Coeffecients!$E$5+C69*Coeffecients!$F$5+IF(D69=2,Coeffecients!$G$5,0)+IF(D69=3,Coeffecients!$H$5,0)+IF(D69=4,Coeffecients!$I$5,0)+LN(E69)*Coeffecients!$J$5+IF(C69&lt;=E69,Coeffecients!$K$5,0)+IF(B69&lt;=120,Coeffecients!$L$5,0)+IF(D69=2,LN(E69)*Coeffecients!$M$5,0)+IF(D69=3,LN(E69)*Coeffecients!$N$5,0)+IF(D69=4,LN(E69)*Coeffecients!$O$5,0)+IF(D69=2,C69*Coeffecients!$P$5,0)+IF(D69=3,C69*Coeffecients!$Q$5,0)+IF(D69=4,C69*Coeffecients!$R$5,0)+IF(C69&lt;=E69,LN(E69)*Coeffecients!$S$5,0)</f>
        <v>3.9907225372335695</v>
      </c>
      <c r="K69">
        <f>Coeffecients!$D$6+B69*Coeffecients!$E$6+C69*Coeffecients!$F$6+IF(D69=2,Coeffecients!$G$6,0)+IF(D69=3,Coeffecients!$H$6,0)+IF(D69=4,Coeffecients!$I$6,0)+LN(E69)*Coeffecients!$J$6+IF(C69&lt;=E69,Coeffecients!$K$6,0)+IF(B69&lt;=120,Coeffecients!$L$6,0)+IF(D69=2,LN(E69)*Coeffecients!$M$6,0)+IF(D69=3,LN(E69)*Coeffecients!$N$6,0)+IF(D69=4,LN(E69)*Coeffecients!$O$6,0)+IF(D69=2,C69*Coeffecients!$P$6,0)+IF(D69=3,C69*Coeffecients!$Q$6,0)+IF(D69=4,C69*Coeffecients!$R$6,0)+IF(C69&lt;=E69,LN(E69)*Coeffecients!$S$6,0)</f>
        <v>-0.24040487370556485</v>
      </c>
      <c r="L69">
        <f>Coeffecients!D$7+B69*Coeffecients!$E$7+C69*Coeffecients!$F$7+IF(D69=2,Coeffecients!$G$7,0)+IF(D69=3,Coeffecients!$H$7,0)+IF(D69=4,Coeffecients!$I$7,0)+LN(E69)*Coeffecients!$J$7+IF(C69&lt;=E69,Coeffecients!$K$7,0)+IF(B69&lt;=120,Coeffecients!$L$7,0)+IF(D69=2,LN(E69)*Coeffecients!$M$7,0)+IF(D69=3,LN(E69)*Coeffecients!$N$7,0)+IF(D69=4,LN(E69)*Coeffecients!$O$7,0)+IF(D69=2,C69*Coeffecients!$P$7,0)+IF(D69=3,C69*Coeffecients!$Q$7,0)+IF(D69=4,C69*Coeffecients!$R$7,0)+IF(C69&lt;=E69,LN(E69)*Coeffecients!$S$7,0)</f>
        <v>4.3227214343273017</v>
      </c>
      <c r="M69">
        <f t="shared" si="14"/>
        <v>51.134718777156174</v>
      </c>
      <c r="N69">
        <f t="shared" si="14"/>
        <v>35.008022967101716</v>
      </c>
      <c r="O69">
        <f t="shared" si="14"/>
        <v>0.95223720398731582</v>
      </c>
      <c r="P69">
        <f t="shared" si="14"/>
        <v>54.093960146896237</v>
      </c>
      <c r="Q69">
        <f t="shared" si="14"/>
        <v>0.78630944059393093</v>
      </c>
      <c r="R69">
        <f t="shared" si="14"/>
        <v>75.393527890018859</v>
      </c>
      <c r="S69">
        <f t="shared" si="13"/>
        <v>0.23524408435275918</v>
      </c>
      <c r="T69">
        <f t="shared" si="13"/>
        <v>0.1610535953817602</v>
      </c>
      <c r="U69">
        <f t="shared" si="13"/>
        <v>4.3807451081299513E-3</v>
      </c>
      <c r="V69">
        <f t="shared" si="13"/>
        <v>0.24885800544298917</v>
      </c>
      <c r="W69">
        <f t="shared" si="13"/>
        <v>3.617398292079486E-3</v>
      </c>
      <c r="X69">
        <f t="shared" si="13"/>
        <v>0.34684617142228208</v>
      </c>
      <c r="Y69">
        <f t="shared" si="7"/>
        <v>0.70573225305827747</v>
      </c>
      <c r="Z69">
        <f t="shared" si="8"/>
        <v>-0.48316078614528057</v>
      </c>
      <c r="AA69">
        <f t="shared" si="9"/>
        <v>-8.7614902162599026E-3</v>
      </c>
      <c r="AB69">
        <f t="shared" si="10"/>
        <v>-1.7420060381009241</v>
      </c>
      <c r="AC69">
        <f t="shared" si="11"/>
        <v>7.234796584158972E-3</v>
      </c>
      <c r="AD69">
        <f t="shared" si="12"/>
        <v>2.4279231999559747</v>
      </c>
    </row>
    <row r="70" spans="2:30" x14ac:dyDescent="0.25">
      <c r="B70" s="6">
        <v>1500</v>
      </c>
      <c r="C70" s="6">
        <v>75</v>
      </c>
      <c r="D70" s="6">
        <v>1</v>
      </c>
      <c r="E70" s="6">
        <v>10</v>
      </c>
      <c r="F70" s="11">
        <f t="shared" si="5"/>
        <v>0.90696193513594658</v>
      </c>
      <c r="G70">
        <f>Coeffecients!$D$2+B70*Coeffecients!$E$2+C70*Coeffecients!$F$2+IF(D70=2,Coeffecients!$G$2,0)+IF(D70=3,Coeffecients!$H$2,0)+IF(D70=4,Coeffecients!$I$2,0)+LN(E70)*Coeffecients!$J$2+IF(C70&lt;=E70,Coeffecients!$K$2,0)+IF(B70&lt;=120,Coeffecients!$L$2,0)+IF(D70=2,LN(E70)*Coeffecients!$M$2,0)+IF(D70=3,LN(E70)*Coeffecients!$N$2,0)+IF(D70=4,LN(E70)*Coeffecients!$O$2,0)+IF(D70=2,C70*Coeffecients!$P$2,0)+IF(D70=3,C70*Coeffecients!$Q$2,0)+IF(D70=4,C70*Coeffecients!$R$2,0)+IF(C70&lt;=E70,LN(E70)*Coeffecients!$S$2,0)</f>
        <v>3.9344636946272509</v>
      </c>
      <c r="H70">
        <f>Coeffecients!$D$3+B70*Coeffecients!$E$3+C70*Coeffecients!$F$3+IF(D70=2,Coeffecients!$G$3,0)+IF(D70=3,Coeffecients!$H$3,0)+IF(D70=4,Coeffecients!$I$3,0)+LN(E70)*Coeffecients!$J$3+IF(C70&lt;=E70,Coeffecients!$K$3,0)+IF(B70&lt;=120,Coeffecients!$L$3,0)+IF(D70=2,LN(E70)*Coeffecients!$M$3,0)+IF(D70=3,LN(E70)*Coeffecients!$N$3,0)+IF(D70=4,LN(E70)*Coeffecients!$O$3,0)+IF(D70=2,C70*Coeffecients!$P$3,0)+IF(D70=3,C70*Coeffecients!$Q$3,0)+IF(D70=4,C70*Coeffecients!$R$3,0)+IF(C70&lt;=E70,LN(E70)*Coeffecients!$S$3,0)</f>
        <v>3.555577262852252</v>
      </c>
      <c r="I70">
        <f>Coeffecients!$D$4+B70*Coeffecients!$E$4+C70*Coeffecients!$F$4+IF(D70=2,Coeffecients!$G$4,0)+IF(D70=3,Coeffecients!$H$4,0)+IF(D70=4,Coeffecients!$I$4,0)+LN(E70)*Coeffecients!$J$4+IF(C70&lt;=E70,Coeffecients!$K$4,0)+IF(B70&lt;=120,Coeffecients!$L$4,0)+IF(D70=2,LN(E70)*Coeffecients!$M$4,0)+IF(D70=3,LN(E70)*Coeffecients!$N$4,0)+IF(D70=4,LN(E70)*Coeffecients!$O$4,0)+IF(D70=2,C70*Coeffecients!$P$4,0)+IF(D70=3,C70*Coeffecients!$Q$4,0)+IF(D70=4,C70*Coeffecients!$R$4,0)+IF(C70&lt;=E70,LN(E70)*Coeffecients!$S$4,0)</f>
        <v>-4.8941111374706581E-2</v>
      </c>
      <c r="J70">
        <f>Coeffecients!$D$5+B70*Coeffecients!$E$5+C70*Coeffecients!$F$5+IF(D70=2,Coeffecients!$G$5,0)+IF(D70=3,Coeffecients!$H$5,0)+IF(D70=4,Coeffecients!$I$5,0)+LN(E70)*Coeffecients!$J$5+IF(C70&lt;=E70,Coeffecients!$K$5,0)+IF(B70&lt;=120,Coeffecients!$L$5,0)+IF(D70=2,LN(E70)*Coeffecients!$M$5,0)+IF(D70=3,LN(E70)*Coeffecients!$N$5,0)+IF(D70=4,LN(E70)*Coeffecients!$O$5,0)+IF(D70=2,C70*Coeffecients!$P$5,0)+IF(D70=3,C70*Coeffecients!$Q$5,0)+IF(D70=4,C70*Coeffecients!$R$5,0)+IF(C70&lt;=E70,LN(E70)*Coeffecients!$S$5,0)</f>
        <v>3.9907225372335695</v>
      </c>
      <c r="K70">
        <f>Coeffecients!$D$6+B70*Coeffecients!$E$6+C70*Coeffecients!$F$6+IF(D70=2,Coeffecients!$G$6,0)+IF(D70=3,Coeffecients!$H$6,0)+IF(D70=4,Coeffecients!$I$6,0)+LN(E70)*Coeffecients!$J$6+IF(C70&lt;=E70,Coeffecients!$K$6,0)+IF(B70&lt;=120,Coeffecients!$L$6,0)+IF(D70=2,LN(E70)*Coeffecients!$M$6,0)+IF(D70=3,LN(E70)*Coeffecients!$N$6,0)+IF(D70=4,LN(E70)*Coeffecients!$O$6,0)+IF(D70=2,C70*Coeffecients!$P$6,0)+IF(D70=3,C70*Coeffecients!$Q$6,0)+IF(D70=4,C70*Coeffecients!$R$6,0)+IF(C70&lt;=E70,LN(E70)*Coeffecients!$S$6,0)</f>
        <v>-0.24040487370556485</v>
      </c>
      <c r="L70">
        <f>Coeffecients!D$7+B70*Coeffecients!$E$7+C70*Coeffecients!$F$7+IF(D70=2,Coeffecients!$G$7,0)+IF(D70=3,Coeffecients!$H$7,0)+IF(D70=4,Coeffecients!$I$7,0)+LN(E70)*Coeffecients!$J$7+IF(C70&lt;=E70,Coeffecients!$K$7,0)+IF(B70&lt;=120,Coeffecients!$L$7,0)+IF(D70=2,LN(E70)*Coeffecients!$M$7,0)+IF(D70=3,LN(E70)*Coeffecients!$N$7,0)+IF(D70=4,LN(E70)*Coeffecients!$O$7,0)+IF(D70=2,C70*Coeffecients!$P$7,0)+IF(D70=3,C70*Coeffecients!$Q$7,0)+IF(D70=4,C70*Coeffecients!$R$7,0)+IF(C70&lt;=E70,LN(E70)*Coeffecients!$S$7,0)</f>
        <v>4.3227214343273017</v>
      </c>
      <c r="M70">
        <f t="shared" si="14"/>
        <v>51.134718777156174</v>
      </c>
      <c r="N70">
        <f t="shared" si="14"/>
        <v>35.008022967101716</v>
      </c>
      <c r="O70">
        <f t="shared" si="14"/>
        <v>0.95223720398731582</v>
      </c>
      <c r="P70">
        <f t="shared" si="14"/>
        <v>54.093960146896237</v>
      </c>
      <c r="Q70">
        <f t="shared" si="14"/>
        <v>0.78630944059393093</v>
      </c>
      <c r="R70">
        <f t="shared" si="14"/>
        <v>75.393527890018859</v>
      </c>
      <c r="S70">
        <f t="shared" si="13"/>
        <v>0.23524408435275918</v>
      </c>
      <c r="T70">
        <f t="shared" si="13"/>
        <v>0.1610535953817602</v>
      </c>
      <c r="U70">
        <f t="shared" si="13"/>
        <v>4.3807451081299513E-3</v>
      </c>
      <c r="V70">
        <f t="shared" ref="V70:X100" si="15">P70/SUM($M70:$R70)</f>
        <v>0.24885800544298917</v>
      </c>
      <c r="W70">
        <f t="shared" si="15"/>
        <v>3.617398292079486E-3</v>
      </c>
      <c r="X70">
        <f t="shared" si="15"/>
        <v>0.34684617142228208</v>
      </c>
      <c r="Y70">
        <f t="shared" si="7"/>
        <v>0.70573225305827747</v>
      </c>
      <c r="Z70">
        <f t="shared" si="8"/>
        <v>-0.48316078614528057</v>
      </c>
      <c r="AA70">
        <f t="shared" si="9"/>
        <v>-8.7614902162599026E-3</v>
      </c>
      <c r="AB70">
        <f t="shared" si="10"/>
        <v>-1.7420060381009241</v>
      </c>
      <c r="AC70">
        <f t="shared" si="11"/>
        <v>7.234796584158972E-3</v>
      </c>
      <c r="AD70">
        <f t="shared" si="12"/>
        <v>2.4279231999559747</v>
      </c>
    </row>
    <row r="71" spans="2:30" x14ac:dyDescent="0.25">
      <c r="B71" s="6">
        <v>1500</v>
      </c>
      <c r="C71" s="6">
        <v>75</v>
      </c>
      <c r="D71" s="6">
        <v>1</v>
      </c>
      <c r="E71" s="6">
        <v>10</v>
      </c>
      <c r="F71" s="11">
        <f t="shared" si="5"/>
        <v>0.90696193513594658</v>
      </c>
      <c r="G71">
        <f>Coeffecients!$D$2+B71*Coeffecients!$E$2+C71*Coeffecients!$F$2+IF(D71=2,Coeffecients!$G$2,0)+IF(D71=3,Coeffecients!$H$2,0)+IF(D71=4,Coeffecients!$I$2,0)+LN(E71)*Coeffecients!$J$2+IF(C71&lt;=E71,Coeffecients!$K$2,0)+IF(B71&lt;=120,Coeffecients!$L$2,0)+IF(D71=2,LN(E71)*Coeffecients!$M$2,0)+IF(D71=3,LN(E71)*Coeffecients!$N$2,0)+IF(D71=4,LN(E71)*Coeffecients!$O$2,0)+IF(D71=2,C71*Coeffecients!$P$2,0)+IF(D71=3,C71*Coeffecients!$Q$2,0)+IF(D71=4,C71*Coeffecients!$R$2,0)+IF(C71&lt;=E71,LN(E71)*Coeffecients!$S$2,0)</f>
        <v>3.9344636946272509</v>
      </c>
      <c r="H71">
        <f>Coeffecients!$D$3+B71*Coeffecients!$E$3+C71*Coeffecients!$F$3+IF(D71=2,Coeffecients!$G$3,0)+IF(D71=3,Coeffecients!$H$3,0)+IF(D71=4,Coeffecients!$I$3,0)+LN(E71)*Coeffecients!$J$3+IF(C71&lt;=E71,Coeffecients!$K$3,0)+IF(B71&lt;=120,Coeffecients!$L$3,0)+IF(D71=2,LN(E71)*Coeffecients!$M$3,0)+IF(D71=3,LN(E71)*Coeffecients!$N$3,0)+IF(D71=4,LN(E71)*Coeffecients!$O$3,0)+IF(D71=2,C71*Coeffecients!$P$3,0)+IF(D71=3,C71*Coeffecients!$Q$3,0)+IF(D71=4,C71*Coeffecients!$R$3,0)+IF(C71&lt;=E71,LN(E71)*Coeffecients!$S$3,0)</f>
        <v>3.555577262852252</v>
      </c>
      <c r="I71">
        <f>Coeffecients!$D$4+B71*Coeffecients!$E$4+C71*Coeffecients!$F$4+IF(D71=2,Coeffecients!$G$4,0)+IF(D71=3,Coeffecients!$H$4,0)+IF(D71=4,Coeffecients!$I$4,0)+LN(E71)*Coeffecients!$J$4+IF(C71&lt;=E71,Coeffecients!$K$4,0)+IF(B71&lt;=120,Coeffecients!$L$4,0)+IF(D71=2,LN(E71)*Coeffecients!$M$4,0)+IF(D71=3,LN(E71)*Coeffecients!$N$4,0)+IF(D71=4,LN(E71)*Coeffecients!$O$4,0)+IF(D71=2,C71*Coeffecients!$P$4,0)+IF(D71=3,C71*Coeffecients!$Q$4,0)+IF(D71=4,C71*Coeffecients!$R$4,0)+IF(C71&lt;=E71,LN(E71)*Coeffecients!$S$4,0)</f>
        <v>-4.8941111374706581E-2</v>
      </c>
      <c r="J71">
        <f>Coeffecients!$D$5+B71*Coeffecients!$E$5+C71*Coeffecients!$F$5+IF(D71=2,Coeffecients!$G$5,0)+IF(D71=3,Coeffecients!$H$5,0)+IF(D71=4,Coeffecients!$I$5,0)+LN(E71)*Coeffecients!$J$5+IF(C71&lt;=E71,Coeffecients!$K$5,0)+IF(B71&lt;=120,Coeffecients!$L$5,0)+IF(D71=2,LN(E71)*Coeffecients!$M$5,0)+IF(D71=3,LN(E71)*Coeffecients!$N$5,0)+IF(D71=4,LN(E71)*Coeffecients!$O$5,0)+IF(D71=2,C71*Coeffecients!$P$5,0)+IF(D71=3,C71*Coeffecients!$Q$5,0)+IF(D71=4,C71*Coeffecients!$R$5,0)+IF(C71&lt;=E71,LN(E71)*Coeffecients!$S$5,0)</f>
        <v>3.9907225372335695</v>
      </c>
      <c r="K71">
        <f>Coeffecients!$D$6+B71*Coeffecients!$E$6+C71*Coeffecients!$F$6+IF(D71=2,Coeffecients!$G$6,0)+IF(D71=3,Coeffecients!$H$6,0)+IF(D71=4,Coeffecients!$I$6,0)+LN(E71)*Coeffecients!$J$6+IF(C71&lt;=E71,Coeffecients!$K$6,0)+IF(B71&lt;=120,Coeffecients!$L$6,0)+IF(D71=2,LN(E71)*Coeffecients!$M$6,0)+IF(D71=3,LN(E71)*Coeffecients!$N$6,0)+IF(D71=4,LN(E71)*Coeffecients!$O$6,0)+IF(D71=2,C71*Coeffecients!$P$6,0)+IF(D71=3,C71*Coeffecients!$Q$6,0)+IF(D71=4,C71*Coeffecients!$R$6,0)+IF(C71&lt;=E71,LN(E71)*Coeffecients!$S$6,0)</f>
        <v>-0.24040487370556485</v>
      </c>
      <c r="L71">
        <f>Coeffecients!D$7+B71*Coeffecients!$E$7+C71*Coeffecients!$F$7+IF(D71=2,Coeffecients!$G$7,0)+IF(D71=3,Coeffecients!$H$7,0)+IF(D71=4,Coeffecients!$I$7,0)+LN(E71)*Coeffecients!$J$7+IF(C71&lt;=E71,Coeffecients!$K$7,0)+IF(B71&lt;=120,Coeffecients!$L$7,0)+IF(D71=2,LN(E71)*Coeffecients!$M$7,0)+IF(D71=3,LN(E71)*Coeffecients!$N$7,0)+IF(D71=4,LN(E71)*Coeffecients!$O$7,0)+IF(D71=2,C71*Coeffecients!$P$7,0)+IF(D71=3,C71*Coeffecients!$Q$7,0)+IF(D71=4,C71*Coeffecients!$R$7,0)+IF(C71&lt;=E71,LN(E71)*Coeffecients!$S$7,0)</f>
        <v>4.3227214343273017</v>
      </c>
      <c r="M71">
        <f t="shared" si="14"/>
        <v>51.134718777156174</v>
      </c>
      <c r="N71">
        <f t="shared" si="14"/>
        <v>35.008022967101716</v>
      </c>
      <c r="O71">
        <f t="shared" si="14"/>
        <v>0.95223720398731582</v>
      </c>
      <c r="P71">
        <f t="shared" si="14"/>
        <v>54.093960146896237</v>
      </c>
      <c r="Q71">
        <f t="shared" si="14"/>
        <v>0.78630944059393093</v>
      </c>
      <c r="R71">
        <f t="shared" si="14"/>
        <v>75.393527890018859</v>
      </c>
      <c r="S71">
        <f t="shared" ref="S71:U100" si="16">M71/SUM($M71:$R71)</f>
        <v>0.23524408435275918</v>
      </c>
      <c r="T71">
        <f t="shared" si="16"/>
        <v>0.1610535953817602</v>
      </c>
      <c r="U71">
        <f t="shared" si="16"/>
        <v>4.3807451081299513E-3</v>
      </c>
      <c r="V71">
        <f t="shared" si="15"/>
        <v>0.24885800544298917</v>
      </c>
      <c r="W71">
        <f t="shared" si="15"/>
        <v>3.617398292079486E-3</v>
      </c>
      <c r="X71">
        <f t="shared" si="15"/>
        <v>0.34684617142228208</v>
      </c>
      <c r="Y71">
        <f t="shared" si="7"/>
        <v>0.70573225305827747</v>
      </c>
      <c r="Z71">
        <f t="shared" si="8"/>
        <v>-0.48316078614528057</v>
      </c>
      <c r="AA71">
        <f t="shared" si="9"/>
        <v>-8.7614902162599026E-3</v>
      </c>
      <c r="AB71">
        <f t="shared" si="10"/>
        <v>-1.7420060381009241</v>
      </c>
      <c r="AC71">
        <f t="shared" si="11"/>
        <v>7.234796584158972E-3</v>
      </c>
      <c r="AD71">
        <f t="shared" si="12"/>
        <v>2.4279231999559747</v>
      </c>
    </row>
    <row r="72" spans="2:30" x14ac:dyDescent="0.25">
      <c r="B72" s="6">
        <v>1500</v>
      </c>
      <c r="C72" s="6">
        <v>75</v>
      </c>
      <c r="D72" s="6">
        <v>1</v>
      </c>
      <c r="E72" s="6">
        <v>10</v>
      </c>
      <c r="F72" s="11">
        <f t="shared" si="5"/>
        <v>0.90696193513594658</v>
      </c>
      <c r="G72">
        <f>Coeffecients!$D$2+B72*Coeffecients!$E$2+C72*Coeffecients!$F$2+IF(D72=2,Coeffecients!$G$2,0)+IF(D72=3,Coeffecients!$H$2,0)+IF(D72=4,Coeffecients!$I$2,0)+LN(E72)*Coeffecients!$J$2+IF(C72&lt;=E72,Coeffecients!$K$2,0)+IF(B72&lt;=120,Coeffecients!$L$2,0)+IF(D72=2,LN(E72)*Coeffecients!$M$2,0)+IF(D72=3,LN(E72)*Coeffecients!$N$2,0)+IF(D72=4,LN(E72)*Coeffecients!$O$2,0)+IF(D72=2,C72*Coeffecients!$P$2,0)+IF(D72=3,C72*Coeffecients!$Q$2,0)+IF(D72=4,C72*Coeffecients!$R$2,0)+IF(C72&lt;=E72,LN(E72)*Coeffecients!$S$2,0)</f>
        <v>3.9344636946272509</v>
      </c>
      <c r="H72">
        <f>Coeffecients!$D$3+B72*Coeffecients!$E$3+C72*Coeffecients!$F$3+IF(D72=2,Coeffecients!$G$3,0)+IF(D72=3,Coeffecients!$H$3,0)+IF(D72=4,Coeffecients!$I$3,0)+LN(E72)*Coeffecients!$J$3+IF(C72&lt;=E72,Coeffecients!$K$3,0)+IF(B72&lt;=120,Coeffecients!$L$3,0)+IF(D72=2,LN(E72)*Coeffecients!$M$3,0)+IF(D72=3,LN(E72)*Coeffecients!$N$3,0)+IF(D72=4,LN(E72)*Coeffecients!$O$3,0)+IF(D72=2,C72*Coeffecients!$P$3,0)+IF(D72=3,C72*Coeffecients!$Q$3,0)+IF(D72=4,C72*Coeffecients!$R$3,0)+IF(C72&lt;=E72,LN(E72)*Coeffecients!$S$3,0)</f>
        <v>3.555577262852252</v>
      </c>
      <c r="I72">
        <f>Coeffecients!$D$4+B72*Coeffecients!$E$4+C72*Coeffecients!$F$4+IF(D72=2,Coeffecients!$G$4,0)+IF(D72=3,Coeffecients!$H$4,0)+IF(D72=4,Coeffecients!$I$4,0)+LN(E72)*Coeffecients!$J$4+IF(C72&lt;=E72,Coeffecients!$K$4,0)+IF(B72&lt;=120,Coeffecients!$L$4,0)+IF(D72=2,LN(E72)*Coeffecients!$M$4,0)+IF(D72=3,LN(E72)*Coeffecients!$N$4,0)+IF(D72=4,LN(E72)*Coeffecients!$O$4,0)+IF(D72=2,C72*Coeffecients!$P$4,0)+IF(D72=3,C72*Coeffecients!$Q$4,0)+IF(D72=4,C72*Coeffecients!$R$4,0)+IF(C72&lt;=E72,LN(E72)*Coeffecients!$S$4,0)</f>
        <v>-4.8941111374706581E-2</v>
      </c>
      <c r="J72">
        <f>Coeffecients!$D$5+B72*Coeffecients!$E$5+C72*Coeffecients!$F$5+IF(D72=2,Coeffecients!$G$5,0)+IF(D72=3,Coeffecients!$H$5,0)+IF(D72=4,Coeffecients!$I$5,0)+LN(E72)*Coeffecients!$J$5+IF(C72&lt;=E72,Coeffecients!$K$5,0)+IF(B72&lt;=120,Coeffecients!$L$5,0)+IF(D72=2,LN(E72)*Coeffecients!$M$5,0)+IF(D72=3,LN(E72)*Coeffecients!$N$5,0)+IF(D72=4,LN(E72)*Coeffecients!$O$5,0)+IF(D72=2,C72*Coeffecients!$P$5,0)+IF(D72=3,C72*Coeffecients!$Q$5,0)+IF(D72=4,C72*Coeffecients!$R$5,0)+IF(C72&lt;=E72,LN(E72)*Coeffecients!$S$5,0)</f>
        <v>3.9907225372335695</v>
      </c>
      <c r="K72">
        <f>Coeffecients!$D$6+B72*Coeffecients!$E$6+C72*Coeffecients!$F$6+IF(D72=2,Coeffecients!$G$6,0)+IF(D72=3,Coeffecients!$H$6,0)+IF(D72=4,Coeffecients!$I$6,0)+LN(E72)*Coeffecients!$J$6+IF(C72&lt;=E72,Coeffecients!$K$6,0)+IF(B72&lt;=120,Coeffecients!$L$6,0)+IF(D72=2,LN(E72)*Coeffecients!$M$6,0)+IF(D72=3,LN(E72)*Coeffecients!$N$6,0)+IF(D72=4,LN(E72)*Coeffecients!$O$6,0)+IF(D72=2,C72*Coeffecients!$P$6,0)+IF(D72=3,C72*Coeffecients!$Q$6,0)+IF(D72=4,C72*Coeffecients!$R$6,0)+IF(C72&lt;=E72,LN(E72)*Coeffecients!$S$6,0)</f>
        <v>-0.24040487370556485</v>
      </c>
      <c r="L72">
        <f>Coeffecients!D$7+B72*Coeffecients!$E$7+C72*Coeffecients!$F$7+IF(D72=2,Coeffecients!$G$7,0)+IF(D72=3,Coeffecients!$H$7,0)+IF(D72=4,Coeffecients!$I$7,0)+LN(E72)*Coeffecients!$J$7+IF(C72&lt;=E72,Coeffecients!$K$7,0)+IF(B72&lt;=120,Coeffecients!$L$7,0)+IF(D72=2,LN(E72)*Coeffecients!$M$7,0)+IF(D72=3,LN(E72)*Coeffecients!$N$7,0)+IF(D72=4,LN(E72)*Coeffecients!$O$7,0)+IF(D72=2,C72*Coeffecients!$P$7,0)+IF(D72=3,C72*Coeffecients!$Q$7,0)+IF(D72=4,C72*Coeffecients!$R$7,0)+IF(C72&lt;=E72,LN(E72)*Coeffecients!$S$7,0)</f>
        <v>4.3227214343273017</v>
      </c>
      <c r="M72">
        <f t="shared" si="14"/>
        <v>51.134718777156174</v>
      </c>
      <c r="N72">
        <f t="shared" si="14"/>
        <v>35.008022967101716</v>
      </c>
      <c r="O72">
        <f t="shared" si="14"/>
        <v>0.95223720398731582</v>
      </c>
      <c r="P72">
        <f t="shared" si="14"/>
        <v>54.093960146896237</v>
      </c>
      <c r="Q72">
        <f t="shared" si="14"/>
        <v>0.78630944059393093</v>
      </c>
      <c r="R72">
        <f t="shared" si="14"/>
        <v>75.393527890018859</v>
      </c>
      <c r="S72">
        <f t="shared" si="16"/>
        <v>0.23524408435275918</v>
      </c>
      <c r="T72">
        <f t="shared" si="16"/>
        <v>0.1610535953817602</v>
      </c>
      <c r="U72">
        <f t="shared" si="16"/>
        <v>4.3807451081299513E-3</v>
      </c>
      <c r="V72">
        <f t="shared" si="15"/>
        <v>0.24885800544298917</v>
      </c>
      <c r="W72">
        <f t="shared" si="15"/>
        <v>3.617398292079486E-3</v>
      </c>
      <c r="X72">
        <f t="shared" si="15"/>
        <v>0.34684617142228208</v>
      </c>
      <c r="Y72">
        <f t="shared" si="7"/>
        <v>0.70573225305827747</v>
      </c>
      <c r="Z72">
        <f t="shared" si="8"/>
        <v>-0.48316078614528057</v>
      </c>
      <c r="AA72">
        <f t="shared" si="9"/>
        <v>-8.7614902162599026E-3</v>
      </c>
      <c r="AB72">
        <f t="shared" si="10"/>
        <v>-1.7420060381009241</v>
      </c>
      <c r="AC72">
        <f t="shared" si="11"/>
        <v>7.234796584158972E-3</v>
      </c>
      <c r="AD72">
        <f t="shared" si="12"/>
        <v>2.4279231999559747</v>
      </c>
    </row>
    <row r="73" spans="2:30" x14ac:dyDescent="0.25">
      <c r="B73" s="6">
        <v>1500</v>
      </c>
      <c r="C73" s="6">
        <v>75</v>
      </c>
      <c r="D73" s="6">
        <v>1</v>
      </c>
      <c r="E73" s="6">
        <v>10</v>
      </c>
      <c r="F73" s="11">
        <f t="shared" si="5"/>
        <v>0.90696193513594658</v>
      </c>
      <c r="G73">
        <f>Coeffecients!$D$2+B73*Coeffecients!$E$2+C73*Coeffecients!$F$2+IF(D73=2,Coeffecients!$G$2,0)+IF(D73=3,Coeffecients!$H$2,0)+IF(D73=4,Coeffecients!$I$2,0)+LN(E73)*Coeffecients!$J$2+IF(C73&lt;=E73,Coeffecients!$K$2,0)+IF(B73&lt;=120,Coeffecients!$L$2,0)+IF(D73=2,LN(E73)*Coeffecients!$M$2,0)+IF(D73=3,LN(E73)*Coeffecients!$N$2,0)+IF(D73=4,LN(E73)*Coeffecients!$O$2,0)+IF(D73=2,C73*Coeffecients!$P$2,0)+IF(D73=3,C73*Coeffecients!$Q$2,0)+IF(D73=4,C73*Coeffecients!$R$2,0)+IF(C73&lt;=E73,LN(E73)*Coeffecients!$S$2,0)</f>
        <v>3.9344636946272509</v>
      </c>
      <c r="H73">
        <f>Coeffecients!$D$3+B73*Coeffecients!$E$3+C73*Coeffecients!$F$3+IF(D73=2,Coeffecients!$G$3,0)+IF(D73=3,Coeffecients!$H$3,0)+IF(D73=4,Coeffecients!$I$3,0)+LN(E73)*Coeffecients!$J$3+IF(C73&lt;=E73,Coeffecients!$K$3,0)+IF(B73&lt;=120,Coeffecients!$L$3,0)+IF(D73=2,LN(E73)*Coeffecients!$M$3,0)+IF(D73=3,LN(E73)*Coeffecients!$N$3,0)+IF(D73=4,LN(E73)*Coeffecients!$O$3,0)+IF(D73=2,C73*Coeffecients!$P$3,0)+IF(D73=3,C73*Coeffecients!$Q$3,0)+IF(D73=4,C73*Coeffecients!$R$3,0)+IF(C73&lt;=E73,LN(E73)*Coeffecients!$S$3,0)</f>
        <v>3.555577262852252</v>
      </c>
      <c r="I73">
        <f>Coeffecients!$D$4+B73*Coeffecients!$E$4+C73*Coeffecients!$F$4+IF(D73=2,Coeffecients!$G$4,0)+IF(D73=3,Coeffecients!$H$4,0)+IF(D73=4,Coeffecients!$I$4,0)+LN(E73)*Coeffecients!$J$4+IF(C73&lt;=E73,Coeffecients!$K$4,0)+IF(B73&lt;=120,Coeffecients!$L$4,0)+IF(D73=2,LN(E73)*Coeffecients!$M$4,0)+IF(D73=3,LN(E73)*Coeffecients!$N$4,0)+IF(D73=4,LN(E73)*Coeffecients!$O$4,0)+IF(D73=2,C73*Coeffecients!$P$4,0)+IF(D73=3,C73*Coeffecients!$Q$4,0)+IF(D73=4,C73*Coeffecients!$R$4,0)+IF(C73&lt;=E73,LN(E73)*Coeffecients!$S$4,0)</f>
        <v>-4.8941111374706581E-2</v>
      </c>
      <c r="J73">
        <f>Coeffecients!$D$5+B73*Coeffecients!$E$5+C73*Coeffecients!$F$5+IF(D73=2,Coeffecients!$G$5,0)+IF(D73=3,Coeffecients!$H$5,0)+IF(D73=4,Coeffecients!$I$5,0)+LN(E73)*Coeffecients!$J$5+IF(C73&lt;=E73,Coeffecients!$K$5,0)+IF(B73&lt;=120,Coeffecients!$L$5,0)+IF(D73=2,LN(E73)*Coeffecients!$M$5,0)+IF(D73=3,LN(E73)*Coeffecients!$N$5,0)+IF(D73=4,LN(E73)*Coeffecients!$O$5,0)+IF(D73=2,C73*Coeffecients!$P$5,0)+IF(D73=3,C73*Coeffecients!$Q$5,0)+IF(D73=4,C73*Coeffecients!$R$5,0)+IF(C73&lt;=E73,LN(E73)*Coeffecients!$S$5,0)</f>
        <v>3.9907225372335695</v>
      </c>
      <c r="K73">
        <f>Coeffecients!$D$6+B73*Coeffecients!$E$6+C73*Coeffecients!$F$6+IF(D73=2,Coeffecients!$G$6,0)+IF(D73=3,Coeffecients!$H$6,0)+IF(D73=4,Coeffecients!$I$6,0)+LN(E73)*Coeffecients!$J$6+IF(C73&lt;=E73,Coeffecients!$K$6,0)+IF(B73&lt;=120,Coeffecients!$L$6,0)+IF(D73=2,LN(E73)*Coeffecients!$M$6,0)+IF(D73=3,LN(E73)*Coeffecients!$N$6,0)+IF(D73=4,LN(E73)*Coeffecients!$O$6,0)+IF(D73=2,C73*Coeffecients!$P$6,0)+IF(D73=3,C73*Coeffecients!$Q$6,0)+IF(D73=4,C73*Coeffecients!$R$6,0)+IF(C73&lt;=E73,LN(E73)*Coeffecients!$S$6,0)</f>
        <v>-0.24040487370556485</v>
      </c>
      <c r="L73">
        <f>Coeffecients!D$7+B73*Coeffecients!$E$7+C73*Coeffecients!$F$7+IF(D73=2,Coeffecients!$G$7,0)+IF(D73=3,Coeffecients!$H$7,0)+IF(D73=4,Coeffecients!$I$7,0)+LN(E73)*Coeffecients!$J$7+IF(C73&lt;=E73,Coeffecients!$K$7,0)+IF(B73&lt;=120,Coeffecients!$L$7,0)+IF(D73=2,LN(E73)*Coeffecients!$M$7,0)+IF(D73=3,LN(E73)*Coeffecients!$N$7,0)+IF(D73=4,LN(E73)*Coeffecients!$O$7,0)+IF(D73=2,C73*Coeffecients!$P$7,0)+IF(D73=3,C73*Coeffecients!$Q$7,0)+IF(D73=4,C73*Coeffecients!$R$7,0)+IF(C73&lt;=E73,LN(E73)*Coeffecients!$S$7,0)</f>
        <v>4.3227214343273017</v>
      </c>
      <c r="M73">
        <f t="shared" si="14"/>
        <v>51.134718777156174</v>
      </c>
      <c r="N73">
        <f t="shared" si="14"/>
        <v>35.008022967101716</v>
      </c>
      <c r="O73">
        <f t="shared" si="14"/>
        <v>0.95223720398731582</v>
      </c>
      <c r="P73">
        <f t="shared" si="14"/>
        <v>54.093960146896237</v>
      </c>
      <c r="Q73">
        <f t="shared" si="14"/>
        <v>0.78630944059393093</v>
      </c>
      <c r="R73">
        <f t="shared" si="14"/>
        <v>75.393527890018859</v>
      </c>
      <c r="S73">
        <f t="shared" si="16"/>
        <v>0.23524408435275918</v>
      </c>
      <c r="T73">
        <f t="shared" si="16"/>
        <v>0.1610535953817602</v>
      </c>
      <c r="U73">
        <f t="shared" si="16"/>
        <v>4.3807451081299513E-3</v>
      </c>
      <c r="V73">
        <f t="shared" si="15"/>
        <v>0.24885800544298917</v>
      </c>
      <c r="W73">
        <f t="shared" si="15"/>
        <v>3.617398292079486E-3</v>
      </c>
      <c r="X73">
        <f t="shared" si="15"/>
        <v>0.34684617142228208</v>
      </c>
      <c r="Y73">
        <f t="shared" si="7"/>
        <v>0.70573225305827747</v>
      </c>
      <c r="Z73">
        <f t="shared" si="8"/>
        <v>-0.48316078614528057</v>
      </c>
      <c r="AA73">
        <f t="shared" si="9"/>
        <v>-8.7614902162599026E-3</v>
      </c>
      <c r="AB73">
        <f t="shared" si="10"/>
        <v>-1.7420060381009241</v>
      </c>
      <c r="AC73">
        <f t="shared" si="11"/>
        <v>7.234796584158972E-3</v>
      </c>
      <c r="AD73">
        <f t="shared" si="12"/>
        <v>2.4279231999559747</v>
      </c>
    </row>
    <row r="74" spans="2:30" x14ac:dyDescent="0.25">
      <c r="B74" s="6">
        <v>1500</v>
      </c>
      <c r="C74" s="6">
        <v>75</v>
      </c>
      <c r="D74" s="6">
        <v>1</v>
      </c>
      <c r="E74" s="6">
        <v>10</v>
      </c>
      <c r="F74" s="11">
        <f t="shared" si="5"/>
        <v>0.90696193513594658</v>
      </c>
      <c r="G74">
        <f>Coeffecients!$D$2+B74*Coeffecients!$E$2+C74*Coeffecients!$F$2+IF(D74=2,Coeffecients!$G$2,0)+IF(D74=3,Coeffecients!$H$2,0)+IF(D74=4,Coeffecients!$I$2,0)+LN(E74)*Coeffecients!$J$2+IF(C74&lt;=E74,Coeffecients!$K$2,0)+IF(B74&lt;=120,Coeffecients!$L$2,0)+IF(D74=2,LN(E74)*Coeffecients!$M$2,0)+IF(D74=3,LN(E74)*Coeffecients!$N$2,0)+IF(D74=4,LN(E74)*Coeffecients!$O$2,0)+IF(D74=2,C74*Coeffecients!$P$2,0)+IF(D74=3,C74*Coeffecients!$Q$2,0)+IF(D74=4,C74*Coeffecients!$R$2,0)+IF(C74&lt;=E74,LN(E74)*Coeffecients!$S$2,0)</f>
        <v>3.9344636946272509</v>
      </c>
      <c r="H74">
        <f>Coeffecients!$D$3+B74*Coeffecients!$E$3+C74*Coeffecients!$F$3+IF(D74=2,Coeffecients!$G$3,0)+IF(D74=3,Coeffecients!$H$3,0)+IF(D74=4,Coeffecients!$I$3,0)+LN(E74)*Coeffecients!$J$3+IF(C74&lt;=E74,Coeffecients!$K$3,0)+IF(B74&lt;=120,Coeffecients!$L$3,0)+IF(D74=2,LN(E74)*Coeffecients!$M$3,0)+IF(D74=3,LN(E74)*Coeffecients!$N$3,0)+IF(D74=4,LN(E74)*Coeffecients!$O$3,0)+IF(D74=2,C74*Coeffecients!$P$3,0)+IF(D74=3,C74*Coeffecients!$Q$3,0)+IF(D74=4,C74*Coeffecients!$R$3,0)+IF(C74&lt;=E74,LN(E74)*Coeffecients!$S$3,0)</f>
        <v>3.555577262852252</v>
      </c>
      <c r="I74">
        <f>Coeffecients!$D$4+B74*Coeffecients!$E$4+C74*Coeffecients!$F$4+IF(D74=2,Coeffecients!$G$4,0)+IF(D74=3,Coeffecients!$H$4,0)+IF(D74=4,Coeffecients!$I$4,0)+LN(E74)*Coeffecients!$J$4+IF(C74&lt;=E74,Coeffecients!$K$4,0)+IF(B74&lt;=120,Coeffecients!$L$4,0)+IF(D74=2,LN(E74)*Coeffecients!$M$4,0)+IF(D74=3,LN(E74)*Coeffecients!$N$4,0)+IF(D74=4,LN(E74)*Coeffecients!$O$4,0)+IF(D74=2,C74*Coeffecients!$P$4,0)+IF(D74=3,C74*Coeffecients!$Q$4,0)+IF(D74=4,C74*Coeffecients!$R$4,0)+IF(C74&lt;=E74,LN(E74)*Coeffecients!$S$4,0)</f>
        <v>-4.8941111374706581E-2</v>
      </c>
      <c r="J74">
        <f>Coeffecients!$D$5+B74*Coeffecients!$E$5+C74*Coeffecients!$F$5+IF(D74=2,Coeffecients!$G$5,0)+IF(D74=3,Coeffecients!$H$5,0)+IF(D74=4,Coeffecients!$I$5,0)+LN(E74)*Coeffecients!$J$5+IF(C74&lt;=E74,Coeffecients!$K$5,0)+IF(B74&lt;=120,Coeffecients!$L$5,0)+IF(D74=2,LN(E74)*Coeffecients!$M$5,0)+IF(D74=3,LN(E74)*Coeffecients!$N$5,0)+IF(D74=4,LN(E74)*Coeffecients!$O$5,0)+IF(D74=2,C74*Coeffecients!$P$5,0)+IF(D74=3,C74*Coeffecients!$Q$5,0)+IF(D74=4,C74*Coeffecients!$R$5,0)+IF(C74&lt;=E74,LN(E74)*Coeffecients!$S$5,0)</f>
        <v>3.9907225372335695</v>
      </c>
      <c r="K74">
        <f>Coeffecients!$D$6+B74*Coeffecients!$E$6+C74*Coeffecients!$F$6+IF(D74=2,Coeffecients!$G$6,0)+IF(D74=3,Coeffecients!$H$6,0)+IF(D74=4,Coeffecients!$I$6,0)+LN(E74)*Coeffecients!$J$6+IF(C74&lt;=E74,Coeffecients!$K$6,0)+IF(B74&lt;=120,Coeffecients!$L$6,0)+IF(D74=2,LN(E74)*Coeffecients!$M$6,0)+IF(D74=3,LN(E74)*Coeffecients!$N$6,0)+IF(D74=4,LN(E74)*Coeffecients!$O$6,0)+IF(D74=2,C74*Coeffecients!$P$6,0)+IF(D74=3,C74*Coeffecients!$Q$6,0)+IF(D74=4,C74*Coeffecients!$R$6,0)+IF(C74&lt;=E74,LN(E74)*Coeffecients!$S$6,0)</f>
        <v>-0.24040487370556485</v>
      </c>
      <c r="L74">
        <f>Coeffecients!D$7+B74*Coeffecients!$E$7+C74*Coeffecients!$F$7+IF(D74=2,Coeffecients!$G$7,0)+IF(D74=3,Coeffecients!$H$7,0)+IF(D74=4,Coeffecients!$I$7,0)+LN(E74)*Coeffecients!$J$7+IF(C74&lt;=E74,Coeffecients!$K$7,0)+IF(B74&lt;=120,Coeffecients!$L$7,0)+IF(D74=2,LN(E74)*Coeffecients!$M$7,0)+IF(D74=3,LN(E74)*Coeffecients!$N$7,0)+IF(D74=4,LN(E74)*Coeffecients!$O$7,0)+IF(D74=2,C74*Coeffecients!$P$7,0)+IF(D74=3,C74*Coeffecients!$Q$7,0)+IF(D74=4,C74*Coeffecients!$R$7,0)+IF(C74&lt;=E74,LN(E74)*Coeffecients!$S$7,0)</f>
        <v>4.3227214343273017</v>
      </c>
      <c r="M74">
        <f t="shared" si="14"/>
        <v>51.134718777156174</v>
      </c>
      <c r="N74">
        <f t="shared" si="14"/>
        <v>35.008022967101716</v>
      </c>
      <c r="O74">
        <f t="shared" si="14"/>
        <v>0.95223720398731582</v>
      </c>
      <c r="P74">
        <f t="shared" si="14"/>
        <v>54.093960146896237</v>
      </c>
      <c r="Q74">
        <f t="shared" si="14"/>
        <v>0.78630944059393093</v>
      </c>
      <c r="R74">
        <f t="shared" si="14"/>
        <v>75.393527890018859</v>
      </c>
      <c r="S74">
        <f t="shared" si="16"/>
        <v>0.23524408435275918</v>
      </c>
      <c r="T74">
        <f t="shared" si="16"/>
        <v>0.1610535953817602</v>
      </c>
      <c r="U74">
        <f t="shared" si="16"/>
        <v>4.3807451081299513E-3</v>
      </c>
      <c r="V74">
        <f t="shared" si="15"/>
        <v>0.24885800544298917</v>
      </c>
      <c r="W74">
        <f t="shared" si="15"/>
        <v>3.617398292079486E-3</v>
      </c>
      <c r="X74">
        <f t="shared" si="15"/>
        <v>0.34684617142228208</v>
      </c>
      <c r="Y74">
        <f t="shared" si="7"/>
        <v>0.70573225305827747</v>
      </c>
      <c r="Z74">
        <f t="shared" si="8"/>
        <v>-0.48316078614528057</v>
      </c>
      <c r="AA74">
        <f t="shared" si="9"/>
        <v>-8.7614902162599026E-3</v>
      </c>
      <c r="AB74">
        <f t="shared" si="10"/>
        <v>-1.7420060381009241</v>
      </c>
      <c r="AC74">
        <f t="shared" si="11"/>
        <v>7.234796584158972E-3</v>
      </c>
      <c r="AD74">
        <f t="shared" si="12"/>
        <v>2.4279231999559747</v>
      </c>
    </row>
    <row r="75" spans="2:30" x14ac:dyDescent="0.25">
      <c r="B75" s="6">
        <v>1500</v>
      </c>
      <c r="C75" s="6">
        <v>75</v>
      </c>
      <c r="D75" s="6">
        <v>1</v>
      </c>
      <c r="E75" s="6">
        <v>10</v>
      </c>
      <c r="F75" s="11">
        <f t="shared" si="5"/>
        <v>0.90696193513594658</v>
      </c>
      <c r="G75">
        <f>Coeffecients!$D$2+B75*Coeffecients!$E$2+C75*Coeffecients!$F$2+IF(D75=2,Coeffecients!$G$2,0)+IF(D75=3,Coeffecients!$H$2,0)+IF(D75=4,Coeffecients!$I$2,0)+LN(E75)*Coeffecients!$J$2+IF(C75&lt;=E75,Coeffecients!$K$2,0)+IF(B75&lt;=120,Coeffecients!$L$2,0)+IF(D75=2,LN(E75)*Coeffecients!$M$2,0)+IF(D75=3,LN(E75)*Coeffecients!$N$2,0)+IF(D75=4,LN(E75)*Coeffecients!$O$2,0)+IF(D75=2,C75*Coeffecients!$P$2,0)+IF(D75=3,C75*Coeffecients!$Q$2,0)+IF(D75=4,C75*Coeffecients!$R$2,0)+IF(C75&lt;=E75,LN(E75)*Coeffecients!$S$2,0)</f>
        <v>3.9344636946272509</v>
      </c>
      <c r="H75">
        <f>Coeffecients!$D$3+B75*Coeffecients!$E$3+C75*Coeffecients!$F$3+IF(D75=2,Coeffecients!$G$3,0)+IF(D75=3,Coeffecients!$H$3,0)+IF(D75=4,Coeffecients!$I$3,0)+LN(E75)*Coeffecients!$J$3+IF(C75&lt;=E75,Coeffecients!$K$3,0)+IF(B75&lt;=120,Coeffecients!$L$3,0)+IF(D75=2,LN(E75)*Coeffecients!$M$3,0)+IF(D75=3,LN(E75)*Coeffecients!$N$3,0)+IF(D75=4,LN(E75)*Coeffecients!$O$3,0)+IF(D75=2,C75*Coeffecients!$P$3,0)+IF(D75=3,C75*Coeffecients!$Q$3,0)+IF(D75=4,C75*Coeffecients!$R$3,0)+IF(C75&lt;=E75,LN(E75)*Coeffecients!$S$3,0)</f>
        <v>3.555577262852252</v>
      </c>
      <c r="I75">
        <f>Coeffecients!$D$4+B75*Coeffecients!$E$4+C75*Coeffecients!$F$4+IF(D75=2,Coeffecients!$G$4,0)+IF(D75=3,Coeffecients!$H$4,0)+IF(D75=4,Coeffecients!$I$4,0)+LN(E75)*Coeffecients!$J$4+IF(C75&lt;=E75,Coeffecients!$K$4,0)+IF(B75&lt;=120,Coeffecients!$L$4,0)+IF(D75=2,LN(E75)*Coeffecients!$M$4,0)+IF(D75=3,LN(E75)*Coeffecients!$N$4,0)+IF(D75=4,LN(E75)*Coeffecients!$O$4,0)+IF(D75=2,C75*Coeffecients!$P$4,0)+IF(D75=3,C75*Coeffecients!$Q$4,0)+IF(D75=4,C75*Coeffecients!$R$4,0)+IF(C75&lt;=E75,LN(E75)*Coeffecients!$S$4,0)</f>
        <v>-4.8941111374706581E-2</v>
      </c>
      <c r="J75">
        <f>Coeffecients!$D$5+B75*Coeffecients!$E$5+C75*Coeffecients!$F$5+IF(D75=2,Coeffecients!$G$5,0)+IF(D75=3,Coeffecients!$H$5,0)+IF(D75=4,Coeffecients!$I$5,0)+LN(E75)*Coeffecients!$J$5+IF(C75&lt;=E75,Coeffecients!$K$5,0)+IF(B75&lt;=120,Coeffecients!$L$5,0)+IF(D75=2,LN(E75)*Coeffecients!$M$5,0)+IF(D75=3,LN(E75)*Coeffecients!$N$5,0)+IF(D75=4,LN(E75)*Coeffecients!$O$5,0)+IF(D75=2,C75*Coeffecients!$P$5,0)+IF(D75=3,C75*Coeffecients!$Q$5,0)+IF(D75=4,C75*Coeffecients!$R$5,0)+IF(C75&lt;=E75,LN(E75)*Coeffecients!$S$5,0)</f>
        <v>3.9907225372335695</v>
      </c>
      <c r="K75">
        <f>Coeffecients!$D$6+B75*Coeffecients!$E$6+C75*Coeffecients!$F$6+IF(D75=2,Coeffecients!$G$6,0)+IF(D75=3,Coeffecients!$H$6,0)+IF(D75=4,Coeffecients!$I$6,0)+LN(E75)*Coeffecients!$J$6+IF(C75&lt;=E75,Coeffecients!$K$6,0)+IF(B75&lt;=120,Coeffecients!$L$6,0)+IF(D75=2,LN(E75)*Coeffecients!$M$6,0)+IF(D75=3,LN(E75)*Coeffecients!$N$6,0)+IF(D75=4,LN(E75)*Coeffecients!$O$6,0)+IF(D75=2,C75*Coeffecients!$P$6,0)+IF(D75=3,C75*Coeffecients!$Q$6,0)+IF(D75=4,C75*Coeffecients!$R$6,0)+IF(C75&lt;=E75,LN(E75)*Coeffecients!$S$6,0)</f>
        <v>-0.24040487370556485</v>
      </c>
      <c r="L75">
        <f>Coeffecients!D$7+B75*Coeffecients!$E$7+C75*Coeffecients!$F$7+IF(D75=2,Coeffecients!$G$7,0)+IF(D75=3,Coeffecients!$H$7,0)+IF(D75=4,Coeffecients!$I$7,0)+LN(E75)*Coeffecients!$J$7+IF(C75&lt;=E75,Coeffecients!$K$7,0)+IF(B75&lt;=120,Coeffecients!$L$7,0)+IF(D75=2,LN(E75)*Coeffecients!$M$7,0)+IF(D75=3,LN(E75)*Coeffecients!$N$7,0)+IF(D75=4,LN(E75)*Coeffecients!$O$7,0)+IF(D75=2,C75*Coeffecients!$P$7,0)+IF(D75=3,C75*Coeffecients!$Q$7,0)+IF(D75=4,C75*Coeffecients!$R$7,0)+IF(C75&lt;=E75,LN(E75)*Coeffecients!$S$7,0)</f>
        <v>4.3227214343273017</v>
      </c>
      <c r="M75">
        <f t="shared" si="14"/>
        <v>51.134718777156174</v>
      </c>
      <c r="N75">
        <f t="shared" si="14"/>
        <v>35.008022967101716</v>
      </c>
      <c r="O75">
        <f t="shared" si="14"/>
        <v>0.95223720398731582</v>
      </c>
      <c r="P75">
        <f t="shared" si="14"/>
        <v>54.093960146896237</v>
      </c>
      <c r="Q75">
        <f t="shared" si="14"/>
        <v>0.78630944059393093</v>
      </c>
      <c r="R75">
        <f t="shared" si="14"/>
        <v>75.393527890018859</v>
      </c>
      <c r="S75">
        <f t="shared" si="16"/>
        <v>0.23524408435275918</v>
      </c>
      <c r="T75">
        <f t="shared" si="16"/>
        <v>0.1610535953817602</v>
      </c>
      <c r="U75">
        <f t="shared" si="16"/>
        <v>4.3807451081299513E-3</v>
      </c>
      <c r="V75">
        <f t="shared" si="15"/>
        <v>0.24885800544298917</v>
      </c>
      <c r="W75">
        <f t="shared" si="15"/>
        <v>3.617398292079486E-3</v>
      </c>
      <c r="X75">
        <f t="shared" si="15"/>
        <v>0.34684617142228208</v>
      </c>
      <c r="Y75">
        <f t="shared" si="7"/>
        <v>0.70573225305827747</v>
      </c>
      <c r="Z75">
        <f t="shared" si="8"/>
        <v>-0.48316078614528057</v>
      </c>
      <c r="AA75">
        <f t="shared" si="9"/>
        <v>-8.7614902162599026E-3</v>
      </c>
      <c r="AB75">
        <f t="shared" si="10"/>
        <v>-1.7420060381009241</v>
      </c>
      <c r="AC75">
        <f t="shared" si="11"/>
        <v>7.234796584158972E-3</v>
      </c>
      <c r="AD75">
        <f t="shared" si="12"/>
        <v>2.4279231999559747</v>
      </c>
    </row>
    <row r="76" spans="2:30" x14ac:dyDescent="0.25">
      <c r="B76" s="6">
        <v>1500</v>
      </c>
      <c r="C76" s="6">
        <v>75</v>
      </c>
      <c r="D76" s="6">
        <v>1</v>
      </c>
      <c r="E76" s="6">
        <v>10</v>
      </c>
      <c r="F76" s="11">
        <f t="shared" si="5"/>
        <v>0.90696193513594658</v>
      </c>
      <c r="G76">
        <f>Coeffecients!$D$2+B76*Coeffecients!$E$2+C76*Coeffecients!$F$2+IF(D76=2,Coeffecients!$G$2,0)+IF(D76=3,Coeffecients!$H$2,0)+IF(D76=4,Coeffecients!$I$2,0)+LN(E76)*Coeffecients!$J$2+IF(C76&lt;=E76,Coeffecients!$K$2,0)+IF(B76&lt;=120,Coeffecients!$L$2,0)+IF(D76=2,LN(E76)*Coeffecients!$M$2,0)+IF(D76=3,LN(E76)*Coeffecients!$N$2,0)+IF(D76=4,LN(E76)*Coeffecients!$O$2,0)+IF(D76=2,C76*Coeffecients!$P$2,0)+IF(D76=3,C76*Coeffecients!$Q$2,0)+IF(D76=4,C76*Coeffecients!$R$2,0)+IF(C76&lt;=E76,LN(E76)*Coeffecients!$S$2,0)</f>
        <v>3.9344636946272509</v>
      </c>
      <c r="H76">
        <f>Coeffecients!$D$3+B76*Coeffecients!$E$3+C76*Coeffecients!$F$3+IF(D76=2,Coeffecients!$G$3,0)+IF(D76=3,Coeffecients!$H$3,0)+IF(D76=4,Coeffecients!$I$3,0)+LN(E76)*Coeffecients!$J$3+IF(C76&lt;=E76,Coeffecients!$K$3,0)+IF(B76&lt;=120,Coeffecients!$L$3,0)+IF(D76=2,LN(E76)*Coeffecients!$M$3,0)+IF(D76=3,LN(E76)*Coeffecients!$N$3,0)+IF(D76=4,LN(E76)*Coeffecients!$O$3,0)+IF(D76=2,C76*Coeffecients!$P$3,0)+IF(D76=3,C76*Coeffecients!$Q$3,0)+IF(D76=4,C76*Coeffecients!$R$3,0)+IF(C76&lt;=E76,LN(E76)*Coeffecients!$S$3,0)</f>
        <v>3.555577262852252</v>
      </c>
      <c r="I76">
        <f>Coeffecients!$D$4+B76*Coeffecients!$E$4+C76*Coeffecients!$F$4+IF(D76=2,Coeffecients!$G$4,0)+IF(D76=3,Coeffecients!$H$4,0)+IF(D76=4,Coeffecients!$I$4,0)+LN(E76)*Coeffecients!$J$4+IF(C76&lt;=E76,Coeffecients!$K$4,0)+IF(B76&lt;=120,Coeffecients!$L$4,0)+IF(D76=2,LN(E76)*Coeffecients!$M$4,0)+IF(D76=3,LN(E76)*Coeffecients!$N$4,0)+IF(D76=4,LN(E76)*Coeffecients!$O$4,0)+IF(D76=2,C76*Coeffecients!$P$4,0)+IF(D76=3,C76*Coeffecients!$Q$4,0)+IF(D76=4,C76*Coeffecients!$R$4,0)+IF(C76&lt;=E76,LN(E76)*Coeffecients!$S$4,0)</f>
        <v>-4.8941111374706581E-2</v>
      </c>
      <c r="J76">
        <f>Coeffecients!$D$5+B76*Coeffecients!$E$5+C76*Coeffecients!$F$5+IF(D76=2,Coeffecients!$G$5,0)+IF(D76=3,Coeffecients!$H$5,0)+IF(D76=4,Coeffecients!$I$5,0)+LN(E76)*Coeffecients!$J$5+IF(C76&lt;=E76,Coeffecients!$K$5,0)+IF(B76&lt;=120,Coeffecients!$L$5,0)+IF(D76=2,LN(E76)*Coeffecients!$M$5,0)+IF(D76=3,LN(E76)*Coeffecients!$N$5,0)+IF(D76=4,LN(E76)*Coeffecients!$O$5,0)+IF(D76=2,C76*Coeffecients!$P$5,0)+IF(D76=3,C76*Coeffecients!$Q$5,0)+IF(D76=4,C76*Coeffecients!$R$5,0)+IF(C76&lt;=E76,LN(E76)*Coeffecients!$S$5,0)</f>
        <v>3.9907225372335695</v>
      </c>
      <c r="K76">
        <f>Coeffecients!$D$6+B76*Coeffecients!$E$6+C76*Coeffecients!$F$6+IF(D76=2,Coeffecients!$G$6,0)+IF(D76=3,Coeffecients!$H$6,0)+IF(D76=4,Coeffecients!$I$6,0)+LN(E76)*Coeffecients!$J$6+IF(C76&lt;=E76,Coeffecients!$K$6,0)+IF(B76&lt;=120,Coeffecients!$L$6,0)+IF(D76=2,LN(E76)*Coeffecients!$M$6,0)+IF(D76=3,LN(E76)*Coeffecients!$N$6,0)+IF(D76=4,LN(E76)*Coeffecients!$O$6,0)+IF(D76=2,C76*Coeffecients!$P$6,0)+IF(D76=3,C76*Coeffecients!$Q$6,0)+IF(D76=4,C76*Coeffecients!$R$6,0)+IF(C76&lt;=E76,LN(E76)*Coeffecients!$S$6,0)</f>
        <v>-0.24040487370556485</v>
      </c>
      <c r="L76">
        <f>Coeffecients!D$7+B76*Coeffecients!$E$7+C76*Coeffecients!$F$7+IF(D76=2,Coeffecients!$G$7,0)+IF(D76=3,Coeffecients!$H$7,0)+IF(D76=4,Coeffecients!$I$7,0)+LN(E76)*Coeffecients!$J$7+IF(C76&lt;=E76,Coeffecients!$K$7,0)+IF(B76&lt;=120,Coeffecients!$L$7,0)+IF(D76=2,LN(E76)*Coeffecients!$M$7,0)+IF(D76=3,LN(E76)*Coeffecients!$N$7,0)+IF(D76=4,LN(E76)*Coeffecients!$O$7,0)+IF(D76=2,C76*Coeffecients!$P$7,0)+IF(D76=3,C76*Coeffecients!$Q$7,0)+IF(D76=4,C76*Coeffecients!$R$7,0)+IF(C76&lt;=E76,LN(E76)*Coeffecients!$S$7,0)</f>
        <v>4.3227214343273017</v>
      </c>
      <c r="M76">
        <f t="shared" si="14"/>
        <v>51.134718777156174</v>
      </c>
      <c r="N76">
        <f t="shared" si="14"/>
        <v>35.008022967101716</v>
      </c>
      <c r="O76">
        <f t="shared" si="14"/>
        <v>0.95223720398731582</v>
      </c>
      <c r="P76">
        <f t="shared" si="14"/>
        <v>54.093960146896237</v>
      </c>
      <c r="Q76">
        <f t="shared" si="14"/>
        <v>0.78630944059393093</v>
      </c>
      <c r="R76">
        <f t="shared" si="14"/>
        <v>75.393527890018859</v>
      </c>
      <c r="S76">
        <f t="shared" si="16"/>
        <v>0.23524408435275918</v>
      </c>
      <c r="T76">
        <f t="shared" si="16"/>
        <v>0.1610535953817602</v>
      </c>
      <c r="U76">
        <f t="shared" si="16"/>
        <v>4.3807451081299513E-3</v>
      </c>
      <c r="V76">
        <f t="shared" si="15"/>
        <v>0.24885800544298917</v>
      </c>
      <c r="W76">
        <f t="shared" si="15"/>
        <v>3.617398292079486E-3</v>
      </c>
      <c r="X76">
        <f t="shared" si="15"/>
        <v>0.34684617142228208</v>
      </c>
      <c r="Y76">
        <f t="shared" si="7"/>
        <v>0.70573225305827747</v>
      </c>
      <c r="Z76">
        <f t="shared" si="8"/>
        <v>-0.48316078614528057</v>
      </c>
      <c r="AA76">
        <f t="shared" si="9"/>
        <v>-8.7614902162599026E-3</v>
      </c>
      <c r="AB76">
        <f t="shared" si="10"/>
        <v>-1.7420060381009241</v>
      </c>
      <c r="AC76">
        <f t="shared" si="11"/>
        <v>7.234796584158972E-3</v>
      </c>
      <c r="AD76">
        <f t="shared" si="12"/>
        <v>2.4279231999559747</v>
      </c>
    </row>
    <row r="77" spans="2:30" x14ac:dyDescent="0.25">
      <c r="B77" s="6">
        <v>1500</v>
      </c>
      <c r="C77" s="6">
        <v>75</v>
      </c>
      <c r="D77" s="6">
        <v>1</v>
      </c>
      <c r="E77" s="6">
        <v>10</v>
      </c>
      <c r="F77" s="11">
        <f t="shared" ref="F77:F100" si="17">SUM(Y77:AD77)</f>
        <v>0.90696193513594658</v>
      </c>
      <c r="G77">
        <f>Coeffecients!$D$2+B77*Coeffecients!$E$2+C77*Coeffecients!$F$2+IF(D77=2,Coeffecients!$G$2,0)+IF(D77=3,Coeffecients!$H$2,0)+IF(D77=4,Coeffecients!$I$2,0)+LN(E77)*Coeffecients!$J$2+IF(C77&lt;=E77,Coeffecients!$K$2,0)+IF(B77&lt;=120,Coeffecients!$L$2,0)+IF(D77=2,LN(E77)*Coeffecients!$M$2,0)+IF(D77=3,LN(E77)*Coeffecients!$N$2,0)+IF(D77=4,LN(E77)*Coeffecients!$O$2,0)+IF(D77=2,C77*Coeffecients!$P$2,0)+IF(D77=3,C77*Coeffecients!$Q$2,0)+IF(D77=4,C77*Coeffecients!$R$2,0)+IF(C77&lt;=E77,LN(E77)*Coeffecients!$S$2,0)</f>
        <v>3.9344636946272509</v>
      </c>
      <c r="H77">
        <f>Coeffecients!$D$3+B77*Coeffecients!$E$3+C77*Coeffecients!$F$3+IF(D77=2,Coeffecients!$G$3,0)+IF(D77=3,Coeffecients!$H$3,0)+IF(D77=4,Coeffecients!$I$3,0)+LN(E77)*Coeffecients!$J$3+IF(C77&lt;=E77,Coeffecients!$K$3,0)+IF(B77&lt;=120,Coeffecients!$L$3,0)+IF(D77=2,LN(E77)*Coeffecients!$M$3,0)+IF(D77=3,LN(E77)*Coeffecients!$N$3,0)+IF(D77=4,LN(E77)*Coeffecients!$O$3,0)+IF(D77=2,C77*Coeffecients!$P$3,0)+IF(D77=3,C77*Coeffecients!$Q$3,0)+IF(D77=4,C77*Coeffecients!$R$3,0)+IF(C77&lt;=E77,LN(E77)*Coeffecients!$S$3,0)</f>
        <v>3.555577262852252</v>
      </c>
      <c r="I77">
        <f>Coeffecients!$D$4+B77*Coeffecients!$E$4+C77*Coeffecients!$F$4+IF(D77=2,Coeffecients!$G$4,0)+IF(D77=3,Coeffecients!$H$4,0)+IF(D77=4,Coeffecients!$I$4,0)+LN(E77)*Coeffecients!$J$4+IF(C77&lt;=E77,Coeffecients!$K$4,0)+IF(B77&lt;=120,Coeffecients!$L$4,0)+IF(D77=2,LN(E77)*Coeffecients!$M$4,0)+IF(D77=3,LN(E77)*Coeffecients!$N$4,0)+IF(D77=4,LN(E77)*Coeffecients!$O$4,0)+IF(D77=2,C77*Coeffecients!$P$4,0)+IF(D77=3,C77*Coeffecients!$Q$4,0)+IF(D77=4,C77*Coeffecients!$R$4,0)+IF(C77&lt;=E77,LN(E77)*Coeffecients!$S$4,0)</f>
        <v>-4.8941111374706581E-2</v>
      </c>
      <c r="J77">
        <f>Coeffecients!$D$5+B77*Coeffecients!$E$5+C77*Coeffecients!$F$5+IF(D77=2,Coeffecients!$G$5,0)+IF(D77=3,Coeffecients!$H$5,0)+IF(D77=4,Coeffecients!$I$5,0)+LN(E77)*Coeffecients!$J$5+IF(C77&lt;=E77,Coeffecients!$K$5,0)+IF(B77&lt;=120,Coeffecients!$L$5,0)+IF(D77=2,LN(E77)*Coeffecients!$M$5,0)+IF(D77=3,LN(E77)*Coeffecients!$N$5,0)+IF(D77=4,LN(E77)*Coeffecients!$O$5,0)+IF(D77=2,C77*Coeffecients!$P$5,0)+IF(D77=3,C77*Coeffecients!$Q$5,0)+IF(D77=4,C77*Coeffecients!$R$5,0)+IF(C77&lt;=E77,LN(E77)*Coeffecients!$S$5,0)</f>
        <v>3.9907225372335695</v>
      </c>
      <c r="K77">
        <f>Coeffecients!$D$6+B77*Coeffecients!$E$6+C77*Coeffecients!$F$6+IF(D77=2,Coeffecients!$G$6,0)+IF(D77=3,Coeffecients!$H$6,0)+IF(D77=4,Coeffecients!$I$6,0)+LN(E77)*Coeffecients!$J$6+IF(C77&lt;=E77,Coeffecients!$K$6,0)+IF(B77&lt;=120,Coeffecients!$L$6,0)+IF(D77=2,LN(E77)*Coeffecients!$M$6,0)+IF(D77=3,LN(E77)*Coeffecients!$N$6,0)+IF(D77=4,LN(E77)*Coeffecients!$O$6,0)+IF(D77=2,C77*Coeffecients!$P$6,0)+IF(D77=3,C77*Coeffecients!$Q$6,0)+IF(D77=4,C77*Coeffecients!$R$6,0)+IF(C77&lt;=E77,LN(E77)*Coeffecients!$S$6,0)</f>
        <v>-0.24040487370556485</v>
      </c>
      <c r="L77">
        <f>Coeffecients!D$7+B77*Coeffecients!$E$7+C77*Coeffecients!$F$7+IF(D77=2,Coeffecients!$G$7,0)+IF(D77=3,Coeffecients!$H$7,0)+IF(D77=4,Coeffecients!$I$7,0)+LN(E77)*Coeffecients!$J$7+IF(C77&lt;=E77,Coeffecients!$K$7,0)+IF(B77&lt;=120,Coeffecients!$L$7,0)+IF(D77=2,LN(E77)*Coeffecients!$M$7,0)+IF(D77=3,LN(E77)*Coeffecients!$N$7,0)+IF(D77=4,LN(E77)*Coeffecients!$O$7,0)+IF(D77=2,C77*Coeffecients!$P$7,0)+IF(D77=3,C77*Coeffecients!$Q$7,0)+IF(D77=4,C77*Coeffecients!$R$7,0)+IF(C77&lt;=E77,LN(E77)*Coeffecients!$S$7,0)</f>
        <v>4.3227214343273017</v>
      </c>
      <c r="M77">
        <f t="shared" si="14"/>
        <v>51.134718777156174</v>
      </c>
      <c r="N77">
        <f t="shared" si="14"/>
        <v>35.008022967101716</v>
      </c>
      <c r="O77">
        <f t="shared" si="14"/>
        <v>0.95223720398731582</v>
      </c>
      <c r="P77">
        <f t="shared" si="14"/>
        <v>54.093960146896237</v>
      </c>
      <c r="Q77">
        <f t="shared" si="14"/>
        <v>0.78630944059393093</v>
      </c>
      <c r="R77">
        <f t="shared" si="14"/>
        <v>75.393527890018859</v>
      </c>
      <c r="S77">
        <f t="shared" si="16"/>
        <v>0.23524408435275918</v>
      </c>
      <c r="T77">
        <f t="shared" si="16"/>
        <v>0.1610535953817602</v>
      </c>
      <c r="U77">
        <f t="shared" si="16"/>
        <v>4.3807451081299513E-3</v>
      </c>
      <c r="V77">
        <f t="shared" si="15"/>
        <v>0.24885800544298917</v>
      </c>
      <c r="W77">
        <f t="shared" si="15"/>
        <v>3.617398292079486E-3</v>
      </c>
      <c r="X77">
        <f t="shared" si="15"/>
        <v>0.34684617142228208</v>
      </c>
      <c r="Y77">
        <f t="shared" ref="Y77:Y100" si="18">S77*3</f>
        <v>0.70573225305827747</v>
      </c>
      <c r="Z77">
        <f t="shared" ref="Z77:Z100" si="19">T77*-3</f>
        <v>-0.48316078614528057</v>
      </c>
      <c r="AA77">
        <f t="shared" ref="AA77:AA100" si="20">U77*-2</f>
        <v>-8.7614902162599026E-3</v>
      </c>
      <c r="AB77">
        <f t="shared" ref="AB77:AB100" si="21">V77*-7</f>
        <v>-1.7420060381009241</v>
      </c>
      <c r="AC77">
        <f t="shared" ref="AC77:AC100" si="22">W77*2</f>
        <v>7.234796584158972E-3</v>
      </c>
      <c r="AD77">
        <f t="shared" ref="AD77:AD100" si="23">X77*7</f>
        <v>2.4279231999559747</v>
      </c>
    </row>
    <row r="78" spans="2:30" x14ac:dyDescent="0.25">
      <c r="B78" s="6">
        <v>1500</v>
      </c>
      <c r="C78" s="6">
        <v>75</v>
      </c>
      <c r="D78" s="6">
        <v>1</v>
      </c>
      <c r="E78" s="6">
        <v>10</v>
      </c>
      <c r="F78" s="11">
        <f t="shared" si="17"/>
        <v>0.90696193513594658</v>
      </c>
      <c r="G78">
        <f>Coeffecients!$D$2+B78*Coeffecients!$E$2+C78*Coeffecients!$F$2+IF(D78=2,Coeffecients!$G$2,0)+IF(D78=3,Coeffecients!$H$2,0)+IF(D78=4,Coeffecients!$I$2,0)+LN(E78)*Coeffecients!$J$2+IF(C78&lt;=E78,Coeffecients!$K$2,0)+IF(B78&lt;=120,Coeffecients!$L$2,0)+IF(D78=2,LN(E78)*Coeffecients!$M$2,0)+IF(D78=3,LN(E78)*Coeffecients!$N$2,0)+IF(D78=4,LN(E78)*Coeffecients!$O$2,0)+IF(D78=2,C78*Coeffecients!$P$2,0)+IF(D78=3,C78*Coeffecients!$Q$2,0)+IF(D78=4,C78*Coeffecients!$R$2,0)+IF(C78&lt;=E78,LN(E78)*Coeffecients!$S$2,0)</f>
        <v>3.9344636946272509</v>
      </c>
      <c r="H78">
        <f>Coeffecients!$D$3+B78*Coeffecients!$E$3+C78*Coeffecients!$F$3+IF(D78=2,Coeffecients!$G$3,0)+IF(D78=3,Coeffecients!$H$3,0)+IF(D78=4,Coeffecients!$I$3,0)+LN(E78)*Coeffecients!$J$3+IF(C78&lt;=E78,Coeffecients!$K$3,0)+IF(B78&lt;=120,Coeffecients!$L$3,0)+IF(D78=2,LN(E78)*Coeffecients!$M$3,0)+IF(D78=3,LN(E78)*Coeffecients!$N$3,0)+IF(D78=4,LN(E78)*Coeffecients!$O$3,0)+IF(D78=2,C78*Coeffecients!$P$3,0)+IF(D78=3,C78*Coeffecients!$Q$3,0)+IF(D78=4,C78*Coeffecients!$R$3,0)+IF(C78&lt;=E78,LN(E78)*Coeffecients!$S$3,0)</f>
        <v>3.555577262852252</v>
      </c>
      <c r="I78">
        <f>Coeffecients!$D$4+B78*Coeffecients!$E$4+C78*Coeffecients!$F$4+IF(D78=2,Coeffecients!$G$4,0)+IF(D78=3,Coeffecients!$H$4,0)+IF(D78=4,Coeffecients!$I$4,0)+LN(E78)*Coeffecients!$J$4+IF(C78&lt;=E78,Coeffecients!$K$4,0)+IF(B78&lt;=120,Coeffecients!$L$4,0)+IF(D78=2,LN(E78)*Coeffecients!$M$4,0)+IF(D78=3,LN(E78)*Coeffecients!$N$4,0)+IF(D78=4,LN(E78)*Coeffecients!$O$4,0)+IF(D78=2,C78*Coeffecients!$P$4,0)+IF(D78=3,C78*Coeffecients!$Q$4,0)+IF(D78=4,C78*Coeffecients!$R$4,0)+IF(C78&lt;=E78,LN(E78)*Coeffecients!$S$4,0)</f>
        <v>-4.8941111374706581E-2</v>
      </c>
      <c r="J78">
        <f>Coeffecients!$D$5+B78*Coeffecients!$E$5+C78*Coeffecients!$F$5+IF(D78=2,Coeffecients!$G$5,0)+IF(D78=3,Coeffecients!$H$5,0)+IF(D78=4,Coeffecients!$I$5,0)+LN(E78)*Coeffecients!$J$5+IF(C78&lt;=E78,Coeffecients!$K$5,0)+IF(B78&lt;=120,Coeffecients!$L$5,0)+IF(D78=2,LN(E78)*Coeffecients!$M$5,0)+IF(D78=3,LN(E78)*Coeffecients!$N$5,0)+IF(D78=4,LN(E78)*Coeffecients!$O$5,0)+IF(D78=2,C78*Coeffecients!$P$5,0)+IF(D78=3,C78*Coeffecients!$Q$5,0)+IF(D78=4,C78*Coeffecients!$R$5,0)+IF(C78&lt;=E78,LN(E78)*Coeffecients!$S$5,0)</f>
        <v>3.9907225372335695</v>
      </c>
      <c r="K78">
        <f>Coeffecients!$D$6+B78*Coeffecients!$E$6+C78*Coeffecients!$F$6+IF(D78=2,Coeffecients!$G$6,0)+IF(D78=3,Coeffecients!$H$6,0)+IF(D78=4,Coeffecients!$I$6,0)+LN(E78)*Coeffecients!$J$6+IF(C78&lt;=E78,Coeffecients!$K$6,0)+IF(B78&lt;=120,Coeffecients!$L$6,0)+IF(D78=2,LN(E78)*Coeffecients!$M$6,0)+IF(D78=3,LN(E78)*Coeffecients!$N$6,0)+IF(D78=4,LN(E78)*Coeffecients!$O$6,0)+IF(D78=2,C78*Coeffecients!$P$6,0)+IF(D78=3,C78*Coeffecients!$Q$6,0)+IF(D78=4,C78*Coeffecients!$R$6,0)+IF(C78&lt;=E78,LN(E78)*Coeffecients!$S$6,0)</f>
        <v>-0.24040487370556485</v>
      </c>
      <c r="L78">
        <f>Coeffecients!D$7+B78*Coeffecients!$E$7+C78*Coeffecients!$F$7+IF(D78=2,Coeffecients!$G$7,0)+IF(D78=3,Coeffecients!$H$7,0)+IF(D78=4,Coeffecients!$I$7,0)+LN(E78)*Coeffecients!$J$7+IF(C78&lt;=E78,Coeffecients!$K$7,0)+IF(B78&lt;=120,Coeffecients!$L$7,0)+IF(D78=2,LN(E78)*Coeffecients!$M$7,0)+IF(D78=3,LN(E78)*Coeffecients!$N$7,0)+IF(D78=4,LN(E78)*Coeffecients!$O$7,0)+IF(D78=2,C78*Coeffecients!$P$7,0)+IF(D78=3,C78*Coeffecients!$Q$7,0)+IF(D78=4,C78*Coeffecients!$R$7,0)+IF(C78&lt;=E78,LN(E78)*Coeffecients!$S$7,0)</f>
        <v>4.3227214343273017</v>
      </c>
      <c r="M78">
        <f t="shared" si="14"/>
        <v>51.134718777156174</v>
      </c>
      <c r="N78">
        <f t="shared" si="14"/>
        <v>35.008022967101716</v>
      </c>
      <c r="O78">
        <f t="shared" si="14"/>
        <v>0.95223720398731582</v>
      </c>
      <c r="P78">
        <f t="shared" si="14"/>
        <v>54.093960146896237</v>
      </c>
      <c r="Q78">
        <f t="shared" si="14"/>
        <v>0.78630944059393093</v>
      </c>
      <c r="R78">
        <f t="shared" si="14"/>
        <v>75.393527890018859</v>
      </c>
      <c r="S78">
        <f t="shared" si="16"/>
        <v>0.23524408435275918</v>
      </c>
      <c r="T78">
        <f t="shared" si="16"/>
        <v>0.1610535953817602</v>
      </c>
      <c r="U78">
        <f t="shared" si="16"/>
        <v>4.3807451081299513E-3</v>
      </c>
      <c r="V78">
        <f t="shared" si="15"/>
        <v>0.24885800544298917</v>
      </c>
      <c r="W78">
        <f t="shared" si="15"/>
        <v>3.617398292079486E-3</v>
      </c>
      <c r="X78">
        <f t="shared" si="15"/>
        <v>0.34684617142228208</v>
      </c>
      <c r="Y78">
        <f t="shared" si="18"/>
        <v>0.70573225305827747</v>
      </c>
      <c r="Z78">
        <f t="shared" si="19"/>
        <v>-0.48316078614528057</v>
      </c>
      <c r="AA78">
        <f t="shared" si="20"/>
        <v>-8.7614902162599026E-3</v>
      </c>
      <c r="AB78">
        <f t="shared" si="21"/>
        <v>-1.7420060381009241</v>
      </c>
      <c r="AC78">
        <f t="shared" si="22"/>
        <v>7.234796584158972E-3</v>
      </c>
      <c r="AD78">
        <f t="shared" si="23"/>
        <v>2.4279231999559747</v>
      </c>
    </row>
    <row r="79" spans="2:30" x14ac:dyDescent="0.25">
      <c r="B79" s="6">
        <v>1500</v>
      </c>
      <c r="C79" s="6">
        <v>75</v>
      </c>
      <c r="D79" s="6">
        <v>1</v>
      </c>
      <c r="E79" s="6">
        <v>10</v>
      </c>
      <c r="F79" s="11">
        <f t="shared" si="17"/>
        <v>0.90696193513594658</v>
      </c>
      <c r="G79">
        <f>Coeffecients!$D$2+B79*Coeffecients!$E$2+C79*Coeffecients!$F$2+IF(D79=2,Coeffecients!$G$2,0)+IF(D79=3,Coeffecients!$H$2,0)+IF(D79=4,Coeffecients!$I$2,0)+LN(E79)*Coeffecients!$J$2+IF(C79&lt;=E79,Coeffecients!$K$2,0)+IF(B79&lt;=120,Coeffecients!$L$2,0)+IF(D79=2,LN(E79)*Coeffecients!$M$2,0)+IF(D79=3,LN(E79)*Coeffecients!$N$2,0)+IF(D79=4,LN(E79)*Coeffecients!$O$2,0)+IF(D79=2,C79*Coeffecients!$P$2,0)+IF(D79=3,C79*Coeffecients!$Q$2,0)+IF(D79=4,C79*Coeffecients!$R$2,0)+IF(C79&lt;=E79,LN(E79)*Coeffecients!$S$2,0)</f>
        <v>3.9344636946272509</v>
      </c>
      <c r="H79">
        <f>Coeffecients!$D$3+B79*Coeffecients!$E$3+C79*Coeffecients!$F$3+IF(D79=2,Coeffecients!$G$3,0)+IF(D79=3,Coeffecients!$H$3,0)+IF(D79=4,Coeffecients!$I$3,0)+LN(E79)*Coeffecients!$J$3+IF(C79&lt;=E79,Coeffecients!$K$3,0)+IF(B79&lt;=120,Coeffecients!$L$3,0)+IF(D79=2,LN(E79)*Coeffecients!$M$3,0)+IF(D79=3,LN(E79)*Coeffecients!$N$3,0)+IF(D79=4,LN(E79)*Coeffecients!$O$3,0)+IF(D79=2,C79*Coeffecients!$P$3,0)+IF(D79=3,C79*Coeffecients!$Q$3,0)+IF(D79=4,C79*Coeffecients!$R$3,0)+IF(C79&lt;=E79,LN(E79)*Coeffecients!$S$3,0)</f>
        <v>3.555577262852252</v>
      </c>
      <c r="I79">
        <f>Coeffecients!$D$4+B79*Coeffecients!$E$4+C79*Coeffecients!$F$4+IF(D79=2,Coeffecients!$G$4,0)+IF(D79=3,Coeffecients!$H$4,0)+IF(D79=4,Coeffecients!$I$4,0)+LN(E79)*Coeffecients!$J$4+IF(C79&lt;=E79,Coeffecients!$K$4,0)+IF(B79&lt;=120,Coeffecients!$L$4,0)+IF(D79=2,LN(E79)*Coeffecients!$M$4,0)+IF(D79=3,LN(E79)*Coeffecients!$N$4,0)+IF(D79=4,LN(E79)*Coeffecients!$O$4,0)+IF(D79=2,C79*Coeffecients!$P$4,0)+IF(D79=3,C79*Coeffecients!$Q$4,0)+IF(D79=4,C79*Coeffecients!$R$4,0)+IF(C79&lt;=E79,LN(E79)*Coeffecients!$S$4,0)</f>
        <v>-4.8941111374706581E-2</v>
      </c>
      <c r="J79">
        <f>Coeffecients!$D$5+B79*Coeffecients!$E$5+C79*Coeffecients!$F$5+IF(D79=2,Coeffecients!$G$5,0)+IF(D79=3,Coeffecients!$H$5,0)+IF(D79=4,Coeffecients!$I$5,0)+LN(E79)*Coeffecients!$J$5+IF(C79&lt;=E79,Coeffecients!$K$5,0)+IF(B79&lt;=120,Coeffecients!$L$5,0)+IF(D79=2,LN(E79)*Coeffecients!$M$5,0)+IF(D79=3,LN(E79)*Coeffecients!$N$5,0)+IF(D79=4,LN(E79)*Coeffecients!$O$5,0)+IF(D79=2,C79*Coeffecients!$P$5,0)+IF(D79=3,C79*Coeffecients!$Q$5,0)+IF(D79=4,C79*Coeffecients!$R$5,0)+IF(C79&lt;=E79,LN(E79)*Coeffecients!$S$5,0)</f>
        <v>3.9907225372335695</v>
      </c>
      <c r="K79">
        <f>Coeffecients!$D$6+B79*Coeffecients!$E$6+C79*Coeffecients!$F$6+IF(D79=2,Coeffecients!$G$6,0)+IF(D79=3,Coeffecients!$H$6,0)+IF(D79=4,Coeffecients!$I$6,0)+LN(E79)*Coeffecients!$J$6+IF(C79&lt;=E79,Coeffecients!$K$6,0)+IF(B79&lt;=120,Coeffecients!$L$6,0)+IF(D79=2,LN(E79)*Coeffecients!$M$6,0)+IF(D79=3,LN(E79)*Coeffecients!$N$6,0)+IF(D79=4,LN(E79)*Coeffecients!$O$6,0)+IF(D79=2,C79*Coeffecients!$P$6,0)+IF(D79=3,C79*Coeffecients!$Q$6,0)+IF(D79=4,C79*Coeffecients!$R$6,0)+IF(C79&lt;=E79,LN(E79)*Coeffecients!$S$6,0)</f>
        <v>-0.24040487370556485</v>
      </c>
      <c r="L79">
        <f>Coeffecients!D$7+B79*Coeffecients!$E$7+C79*Coeffecients!$F$7+IF(D79=2,Coeffecients!$G$7,0)+IF(D79=3,Coeffecients!$H$7,0)+IF(D79=4,Coeffecients!$I$7,0)+LN(E79)*Coeffecients!$J$7+IF(C79&lt;=E79,Coeffecients!$K$7,0)+IF(B79&lt;=120,Coeffecients!$L$7,0)+IF(D79=2,LN(E79)*Coeffecients!$M$7,0)+IF(D79=3,LN(E79)*Coeffecients!$N$7,0)+IF(D79=4,LN(E79)*Coeffecients!$O$7,0)+IF(D79=2,C79*Coeffecients!$P$7,0)+IF(D79=3,C79*Coeffecients!$Q$7,0)+IF(D79=4,C79*Coeffecients!$R$7,0)+IF(C79&lt;=E79,LN(E79)*Coeffecients!$S$7,0)</f>
        <v>4.3227214343273017</v>
      </c>
      <c r="M79">
        <f t="shared" si="14"/>
        <v>51.134718777156174</v>
      </c>
      <c r="N79">
        <f t="shared" si="14"/>
        <v>35.008022967101716</v>
      </c>
      <c r="O79">
        <f t="shared" si="14"/>
        <v>0.95223720398731582</v>
      </c>
      <c r="P79">
        <f t="shared" si="14"/>
        <v>54.093960146896237</v>
      </c>
      <c r="Q79">
        <f t="shared" si="14"/>
        <v>0.78630944059393093</v>
      </c>
      <c r="R79">
        <f t="shared" si="14"/>
        <v>75.393527890018859</v>
      </c>
      <c r="S79">
        <f t="shared" si="16"/>
        <v>0.23524408435275918</v>
      </c>
      <c r="T79">
        <f t="shared" si="16"/>
        <v>0.1610535953817602</v>
      </c>
      <c r="U79">
        <f t="shared" si="16"/>
        <v>4.3807451081299513E-3</v>
      </c>
      <c r="V79">
        <f t="shared" si="15"/>
        <v>0.24885800544298917</v>
      </c>
      <c r="W79">
        <f t="shared" si="15"/>
        <v>3.617398292079486E-3</v>
      </c>
      <c r="X79">
        <f t="shared" si="15"/>
        <v>0.34684617142228208</v>
      </c>
      <c r="Y79">
        <f t="shared" si="18"/>
        <v>0.70573225305827747</v>
      </c>
      <c r="Z79">
        <f t="shared" si="19"/>
        <v>-0.48316078614528057</v>
      </c>
      <c r="AA79">
        <f t="shared" si="20"/>
        <v>-8.7614902162599026E-3</v>
      </c>
      <c r="AB79">
        <f t="shared" si="21"/>
        <v>-1.7420060381009241</v>
      </c>
      <c r="AC79">
        <f t="shared" si="22"/>
        <v>7.234796584158972E-3</v>
      </c>
      <c r="AD79">
        <f t="shared" si="23"/>
        <v>2.4279231999559747</v>
      </c>
    </row>
    <row r="80" spans="2:30" x14ac:dyDescent="0.25">
      <c r="B80" s="6">
        <v>1500</v>
      </c>
      <c r="C80" s="6">
        <v>75</v>
      </c>
      <c r="D80" s="6">
        <v>1</v>
      </c>
      <c r="E80" s="6">
        <v>10</v>
      </c>
      <c r="F80" s="11">
        <f t="shared" si="17"/>
        <v>0.90696193513594658</v>
      </c>
      <c r="G80">
        <f>Coeffecients!$D$2+B80*Coeffecients!$E$2+C80*Coeffecients!$F$2+IF(D80=2,Coeffecients!$G$2,0)+IF(D80=3,Coeffecients!$H$2,0)+IF(D80=4,Coeffecients!$I$2,0)+LN(E80)*Coeffecients!$J$2+IF(C80&lt;=E80,Coeffecients!$K$2,0)+IF(B80&lt;=120,Coeffecients!$L$2,0)+IF(D80=2,LN(E80)*Coeffecients!$M$2,0)+IF(D80=3,LN(E80)*Coeffecients!$N$2,0)+IF(D80=4,LN(E80)*Coeffecients!$O$2,0)+IF(D80=2,C80*Coeffecients!$P$2,0)+IF(D80=3,C80*Coeffecients!$Q$2,0)+IF(D80=4,C80*Coeffecients!$R$2,0)+IF(C80&lt;=E80,LN(E80)*Coeffecients!$S$2,0)</f>
        <v>3.9344636946272509</v>
      </c>
      <c r="H80">
        <f>Coeffecients!$D$3+B80*Coeffecients!$E$3+C80*Coeffecients!$F$3+IF(D80=2,Coeffecients!$G$3,0)+IF(D80=3,Coeffecients!$H$3,0)+IF(D80=4,Coeffecients!$I$3,0)+LN(E80)*Coeffecients!$J$3+IF(C80&lt;=E80,Coeffecients!$K$3,0)+IF(B80&lt;=120,Coeffecients!$L$3,0)+IF(D80=2,LN(E80)*Coeffecients!$M$3,0)+IF(D80=3,LN(E80)*Coeffecients!$N$3,0)+IF(D80=4,LN(E80)*Coeffecients!$O$3,0)+IF(D80=2,C80*Coeffecients!$P$3,0)+IF(D80=3,C80*Coeffecients!$Q$3,0)+IF(D80=4,C80*Coeffecients!$R$3,0)+IF(C80&lt;=E80,LN(E80)*Coeffecients!$S$3,0)</f>
        <v>3.555577262852252</v>
      </c>
      <c r="I80">
        <f>Coeffecients!$D$4+B80*Coeffecients!$E$4+C80*Coeffecients!$F$4+IF(D80=2,Coeffecients!$G$4,0)+IF(D80=3,Coeffecients!$H$4,0)+IF(D80=4,Coeffecients!$I$4,0)+LN(E80)*Coeffecients!$J$4+IF(C80&lt;=E80,Coeffecients!$K$4,0)+IF(B80&lt;=120,Coeffecients!$L$4,0)+IF(D80=2,LN(E80)*Coeffecients!$M$4,0)+IF(D80=3,LN(E80)*Coeffecients!$N$4,0)+IF(D80=4,LN(E80)*Coeffecients!$O$4,0)+IF(D80=2,C80*Coeffecients!$P$4,0)+IF(D80=3,C80*Coeffecients!$Q$4,0)+IF(D80=4,C80*Coeffecients!$R$4,0)+IF(C80&lt;=E80,LN(E80)*Coeffecients!$S$4,0)</f>
        <v>-4.8941111374706581E-2</v>
      </c>
      <c r="J80">
        <f>Coeffecients!$D$5+B80*Coeffecients!$E$5+C80*Coeffecients!$F$5+IF(D80=2,Coeffecients!$G$5,0)+IF(D80=3,Coeffecients!$H$5,0)+IF(D80=4,Coeffecients!$I$5,0)+LN(E80)*Coeffecients!$J$5+IF(C80&lt;=E80,Coeffecients!$K$5,0)+IF(B80&lt;=120,Coeffecients!$L$5,0)+IF(D80=2,LN(E80)*Coeffecients!$M$5,0)+IF(D80=3,LN(E80)*Coeffecients!$N$5,0)+IF(D80=4,LN(E80)*Coeffecients!$O$5,0)+IF(D80=2,C80*Coeffecients!$P$5,0)+IF(D80=3,C80*Coeffecients!$Q$5,0)+IF(D80=4,C80*Coeffecients!$R$5,0)+IF(C80&lt;=E80,LN(E80)*Coeffecients!$S$5,0)</f>
        <v>3.9907225372335695</v>
      </c>
      <c r="K80">
        <f>Coeffecients!$D$6+B80*Coeffecients!$E$6+C80*Coeffecients!$F$6+IF(D80=2,Coeffecients!$G$6,0)+IF(D80=3,Coeffecients!$H$6,0)+IF(D80=4,Coeffecients!$I$6,0)+LN(E80)*Coeffecients!$J$6+IF(C80&lt;=E80,Coeffecients!$K$6,0)+IF(B80&lt;=120,Coeffecients!$L$6,0)+IF(D80=2,LN(E80)*Coeffecients!$M$6,0)+IF(D80=3,LN(E80)*Coeffecients!$N$6,0)+IF(D80=4,LN(E80)*Coeffecients!$O$6,0)+IF(D80=2,C80*Coeffecients!$P$6,0)+IF(D80=3,C80*Coeffecients!$Q$6,0)+IF(D80=4,C80*Coeffecients!$R$6,0)+IF(C80&lt;=E80,LN(E80)*Coeffecients!$S$6,0)</f>
        <v>-0.24040487370556485</v>
      </c>
      <c r="L80">
        <f>Coeffecients!D$7+B80*Coeffecients!$E$7+C80*Coeffecients!$F$7+IF(D80=2,Coeffecients!$G$7,0)+IF(D80=3,Coeffecients!$H$7,0)+IF(D80=4,Coeffecients!$I$7,0)+LN(E80)*Coeffecients!$J$7+IF(C80&lt;=E80,Coeffecients!$K$7,0)+IF(B80&lt;=120,Coeffecients!$L$7,0)+IF(D80=2,LN(E80)*Coeffecients!$M$7,0)+IF(D80=3,LN(E80)*Coeffecients!$N$7,0)+IF(D80=4,LN(E80)*Coeffecients!$O$7,0)+IF(D80=2,C80*Coeffecients!$P$7,0)+IF(D80=3,C80*Coeffecients!$Q$7,0)+IF(D80=4,C80*Coeffecients!$R$7,0)+IF(C80&lt;=E80,LN(E80)*Coeffecients!$S$7,0)</f>
        <v>4.3227214343273017</v>
      </c>
      <c r="M80">
        <f t="shared" si="14"/>
        <v>51.134718777156174</v>
      </c>
      <c r="N80">
        <f t="shared" si="14"/>
        <v>35.008022967101716</v>
      </c>
      <c r="O80">
        <f t="shared" si="14"/>
        <v>0.95223720398731582</v>
      </c>
      <c r="P80">
        <f t="shared" si="14"/>
        <v>54.093960146896237</v>
      </c>
      <c r="Q80">
        <f t="shared" si="14"/>
        <v>0.78630944059393093</v>
      </c>
      <c r="R80">
        <f t="shared" si="14"/>
        <v>75.393527890018859</v>
      </c>
      <c r="S80">
        <f t="shared" si="16"/>
        <v>0.23524408435275918</v>
      </c>
      <c r="T80">
        <f t="shared" si="16"/>
        <v>0.1610535953817602</v>
      </c>
      <c r="U80">
        <f t="shared" si="16"/>
        <v>4.3807451081299513E-3</v>
      </c>
      <c r="V80">
        <f t="shared" si="15"/>
        <v>0.24885800544298917</v>
      </c>
      <c r="W80">
        <f t="shared" si="15"/>
        <v>3.617398292079486E-3</v>
      </c>
      <c r="X80">
        <f t="shared" si="15"/>
        <v>0.34684617142228208</v>
      </c>
      <c r="Y80">
        <f t="shared" si="18"/>
        <v>0.70573225305827747</v>
      </c>
      <c r="Z80">
        <f t="shared" si="19"/>
        <v>-0.48316078614528057</v>
      </c>
      <c r="AA80">
        <f t="shared" si="20"/>
        <v>-8.7614902162599026E-3</v>
      </c>
      <c r="AB80">
        <f t="shared" si="21"/>
        <v>-1.7420060381009241</v>
      </c>
      <c r="AC80">
        <f t="shared" si="22"/>
        <v>7.234796584158972E-3</v>
      </c>
      <c r="AD80">
        <f t="shared" si="23"/>
        <v>2.4279231999559747</v>
      </c>
    </row>
    <row r="81" spans="2:30" x14ac:dyDescent="0.25">
      <c r="B81" s="6">
        <v>1500</v>
      </c>
      <c r="C81" s="6">
        <v>75</v>
      </c>
      <c r="D81" s="6">
        <v>1</v>
      </c>
      <c r="E81" s="6">
        <v>10</v>
      </c>
      <c r="F81" s="11">
        <f t="shared" si="17"/>
        <v>0.90696193513594658</v>
      </c>
      <c r="G81">
        <f>Coeffecients!$D$2+B81*Coeffecients!$E$2+C81*Coeffecients!$F$2+IF(D81=2,Coeffecients!$G$2,0)+IF(D81=3,Coeffecients!$H$2,0)+IF(D81=4,Coeffecients!$I$2,0)+LN(E81)*Coeffecients!$J$2+IF(C81&lt;=E81,Coeffecients!$K$2,0)+IF(B81&lt;=120,Coeffecients!$L$2,0)+IF(D81=2,LN(E81)*Coeffecients!$M$2,0)+IF(D81=3,LN(E81)*Coeffecients!$N$2,0)+IF(D81=4,LN(E81)*Coeffecients!$O$2,0)+IF(D81=2,C81*Coeffecients!$P$2,0)+IF(D81=3,C81*Coeffecients!$Q$2,0)+IF(D81=4,C81*Coeffecients!$R$2,0)+IF(C81&lt;=E81,LN(E81)*Coeffecients!$S$2,0)</f>
        <v>3.9344636946272509</v>
      </c>
      <c r="H81">
        <f>Coeffecients!$D$3+B81*Coeffecients!$E$3+C81*Coeffecients!$F$3+IF(D81=2,Coeffecients!$G$3,0)+IF(D81=3,Coeffecients!$H$3,0)+IF(D81=4,Coeffecients!$I$3,0)+LN(E81)*Coeffecients!$J$3+IF(C81&lt;=E81,Coeffecients!$K$3,0)+IF(B81&lt;=120,Coeffecients!$L$3,0)+IF(D81=2,LN(E81)*Coeffecients!$M$3,0)+IF(D81=3,LN(E81)*Coeffecients!$N$3,0)+IF(D81=4,LN(E81)*Coeffecients!$O$3,0)+IF(D81=2,C81*Coeffecients!$P$3,0)+IF(D81=3,C81*Coeffecients!$Q$3,0)+IF(D81=4,C81*Coeffecients!$R$3,0)+IF(C81&lt;=E81,LN(E81)*Coeffecients!$S$3,0)</f>
        <v>3.555577262852252</v>
      </c>
      <c r="I81">
        <f>Coeffecients!$D$4+B81*Coeffecients!$E$4+C81*Coeffecients!$F$4+IF(D81=2,Coeffecients!$G$4,0)+IF(D81=3,Coeffecients!$H$4,0)+IF(D81=4,Coeffecients!$I$4,0)+LN(E81)*Coeffecients!$J$4+IF(C81&lt;=E81,Coeffecients!$K$4,0)+IF(B81&lt;=120,Coeffecients!$L$4,0)+IF(D81=2,LN(E81)*Coeffecients!$M$4,0)+IF(D81=3,LN(E81)*Coeffecients!$N$4,0)+IF(D81=4,LN(E81)*Coeffecients!$O$4,0)+IF(D81=2,C81*Coeffecients!$P$4,0)+IF(D81=3,C81*Coeffecients!$Q$4,0)+IF(D81=4,C81*Coeffecients!$R$4,0)+IF(C81&lt;=E81,LN(E81)*Coeffecients!$S$4,0)</f>
        <v>-4.8941111374706581E-2</v>
      </c>
      <c r="J81">
        <f>Coeffecients!$D$5+B81*Coeffecients!$E$5+C81*Coeffecients!$F$5+IF(D81=2,Coeffecients!$G$5,0)+IF(D81=3,Coeffecients!$H$5,0)+IF(D81=4,Coeffecients!$I$5,0)+LN(E81)*Coeffecients!$J$5+IF(C81&lt;=E81,Coeffecients!$K$5,0)+IF(B81&lt;=120,Coeffecients!$L$5,0)+IF(D81=2,LN(E81)*Coeffecients!$M$5,0)+IF(D81=3,LN(E81)*Coeffecients!$N$5,0)+IF(D81=4,LN(E81)*Coeffecients!$O$5,0)+IF(D81=2,C81*Coeffecients!$P$5,0)+IF(D81=3,C81*Coeffecients!$Q$5,0)+IF(D81=4,C81*Coeffecients!$R$5,0)+IF(C81&lt;=E81,LN(E81)*Coeffecients!$S$5,0)</f>
        <v>3.9907225372335695</v>
      </c>
      <c r="K81">
        <f>Coeffecients!$D$6+B81*Coeffecients!$E$6+C81*Coeffecients!$F$6+IF(D81=2,Coeffecients!$G$6,0)+IF(D81=3,Coeffecients!$H$6,0)+IF(D81=4,Coeffecients!$I$6,0)+LN(E81)*Coeffecients!$J$6+IF(C81&lt;=E81,Coeffecients!$K$6,0)+IF(B81&lt;=120,Coeffecients!$L$6,0)+IF(D81=2,LN(E81)*Coeffecients!$M$6,0)+IF(D81=3,LN(E81)*Coeffecients!$N$6,0)+IF(D81=4,LN(E81)*Coeffecients!$O$6,0)+IF(D81=2,C81*Coeffecients!$P$6,0)+IF(D81=3,C81*Coeffecients!$Q$6,0)+IF(D81=4,C81*Coeffecients!$R$6,0)+IF(C81&lt;=E81,LN(E81)*Coeffecients!$S$6,0)</f>
        <v>-0.24040487370556485</v>
      </c>
      <c r="L81">
        <f>Coeffecients!D$7+B81*Coeffecients!$E$7+C81*Coeffecients!$F$7+IF(D81=2,Coeffecients!$G$7,0)+IF(D81=3,Coeffecients!$H$7,0)+IF(D81=4,Coeffecients!$I$7,0)+LN(E81)*Coeffecients!$J$7+IF(C81&lt;=E81,Coeffecients!$K$7,0)+IF(B81&lt;=120,Coeffecients!$L$7,0)+IF(D81=2,LN(E81)*Coeffecients!$M$7,0)+IF(D81=3,LN(E81)*Coeffecients!$N$7,0)+IF(D81=4,LN(E81)*Coeffecients!$O$7,0)+IF(D81=2,C81*Coeffecients!$P$7,0)+IF(D81=3,C81*Coeffecients!$Q$7,0)+IF(D81=4,C81*Coeffecients!$R$7,0)+IF(C81&lt;=E81,LN(E81)*Coeffecients!$S$7,0)</f>
        <v>4.3227214343273017</v>
      </c>
      <c r="M81">
        <f t="shared" si="14"/>
        <v>51.134718777156174</v>
      </c>
      <c r="N81">
        <f t="shared" si="14"/>
        <v>35.008022967101716</v>
      </c>
      <c r="O81">
        <f t="shared" si="14"/>
        <v>0.95223720398731582</v>
      </c>
      <c r="P81">
        <f t="shared" si="14"/>
        <v>54.093960146896237</v>
      </c>
      <c r="Q81">
        <f t="shared" si="14"/>
        <v>0.78630944059393093</v>
      </c>
      <c r="R81">
        <f t="shared" si="14"/>
        <v>75.393527890018859</v>
      </c>
      <c r="S81">
        <f t="shared" si="16"/>
        <v>0.23524408435275918</v>
      </c>
      <c r="T81">
        <f t="shared" si="16"/>
        <v>0.1610535953817602</v>
      </c>
      <c r="U81">
        <f t="shared" si="16"/>
        <v>4.3807451081299513E-3</v>
      </c>
      <c r="V81">
        <f t="shared" si="15"/>
        <v>0.24885800544298917</v>
      </c>
      <c r="W81">
        <f t="shared" si="15"/>
        <v>3.617398292079486E-3</v>
      </c>
      <c r="X81">
        <f t="shared" si="15"/>
        <v>0.34684617142228208</v>
      </c>
      <c r="Y81">
        <f t="shared" si="18"/>
        <v>0.70573225305827747</v>
      </c>
      <c r="Z81">
        <f t="shared" si="19"/>
        <v>-0.48316078614528057</v>
      </c>
      <c r="AA81">
        <f t="shared" si="20"/>
        <v>-8.7614902162599026E-3</v>
      </c>
      <c r="AB81">
        <f t="shared" si="21"/>
        <v>-1.7420060381009241</v>
      </c>
      <c r="AC81">
        <f t="shared" si="22"/>
        <v>7.234796584158972E-3</v>
      </c>
      <c r="AD81">
        <f t="shared" si="23"/>
        <v>2.4279231999559747</v>
      </c>
    </row>
    <row r="82" spans="2:30" x14ac:dyDescent="0.25">
      <c r="B82" s="6">
        <v>1500</v>
      </c>
      <c r="C82" s="6">
        <v>75</v>
      </c>
      <c r="D82" s="6">
        <v>1</v>
      </c>
      <c r="E82" s="6">
        <v>10</v>
      </c>
      <c r="F82" s="11">
        <f t="shared" si="17"/>
        <v>0.90696193513594658</v>
      </c>
      <c r="G82">
        <f>Coeffecients!$D$2+B82*Coeffecients!$E$2+C82*Coeffecients!$F$2+IF(D82=2,Coeffecients!$G$2,0)+IF(D82=3,Coeffecients!$H$2,0)+IF(D82=4,Coeffecients!$I$2,0)+LN(E82)*Coeffecients!$J$2+IF(C82&lt;=E82,Coeffecients!$K$2,0)+IF(B82&lt;=120,Coeffecients!$L$2,0)+IF(D82=2,LN(E82)*Coeffecients!$M$2,0)+IF(D82=3,LN(E82)*Coeffecients!$N$2,0)+IF(D82=4,LN(E82)*Coeffecients!$O$2,0)+IF(D82=2,C82*Coeffecients!$P$2,0)+IF(D82=3,C82*Coeffecients!$Q$2,0)+IF(D82=4,C82*Coeffecients!$R$2,0)+IF(C82&lt;=E82,LN(E82)*Coeffecients!$S$2,0)</f>
        <v>3.9344636946272509</v>
      </c>
      <c r="H82">
        <f>Coeffecients!$D$3+B82*Coeffecients!$E$3+C82*Coeffecients!$F$3+IF(D82=2,Coeffecients!$G$3,0)+IF(D82=3,Coeffecients!$H$3,0)+IF(D82=4,Coeffecients!$I$3,0)+LN(E82)*Coeffecients!$J$3+IF(C82&lt;=E82,Coeffecients!$K$3,0)+IF(B82&lt;=120,Coeffecients!$L$3,0)+IF(D82=2,LN(E82)*Coeffecients!$M$3,0)+IF(D82=3,LN(E82)*Coeffecients!$N$3,0)+IF(D82=4,LN(E82)*Coeffecients!$O$3,0)+IF(D82=2,C82*Coeffecients!$P$3,0)+IF(D82=3,C82*Coeffecients!$Q$3,0)+IF(D82=4,C82*Coeffecients!$R$3,0)+IF(C82&lt;=E82,LN(E82)*Coeffecients!$S$3,0)</f>
        <v>3.555577262852252</v>
      </c>
      <c r="I82">
        <f>Coeffecients!$D$4+B82*Coeffecients!$E$4+C82*Coeffecients!$F$4+IF(D82=2,Coeffecients!$G$4,0)+IF(D82=3,Coeffecients!$H$4,0)+IF(D82=4,Coeffecients!$I$4,0)+LN(E82)*Coeffecients!$J$4+IF(C82&lt;=E82,Coeffecients!$K$4,0)+IF(B82&lt;=120,Coeffecients!$L$4,0)+IF(D82=2,LN(E82)*Coeffecients!$M$4,0)+IF(D82=3,LN(E82)*Coeffecients!$N$4,0)+IF(D82=4,LN(E82)*Coeffecients!$O$4,0)+IF(D82=2,C82*Coeffecients!$P$4,0)+IF(D82=3,C82*Coeffecients!$Q$4,0)+IF(D82=4,C82*Coeffecients!$R$4,0)+IF(C82&lt;=E82,LN(E82)*Coeffecients!$S$4,0)</f>
        <v>-4.8941111374706581E-2</v>
      </c>
      <c r="J82">
        <f>Coeffecients!$D$5+B82*Coeffecients!$E$5+C82*Coeffecients!$F$5+IF(D82=2,Coeffecients!$G$5,0)+IF(D82=3,Coeffecients!$H$5,0)+IF(D82=4,Coeffecients!$I$5,0)+LN(E82)*Coeffecients!$J$5+IF(C82&lt;=E82,Coeffecients!$K$5,0)+IF(B82&lt;=120,Coeffecients!$L$5,0)+IF(D82=2,LN(E82)*Coeffecients!$M$5,0)+IF(D82=3,LN(E82)*Coeffecients!$N$5,0)+IF(D82=4,LN(E82)*Coeffecients!$O$5,0)+IF(D82=2,C82*Coeffecients!$P$5,0)+IF(D82=3,C82*Coeffecients!$Q$5,0)+IF(D82=4,C82*Coeffecients!$R$5,0)+IF(C82&lt;=E82,LN(E82)*Coeffecients!$S$5,0)</f>
        <v>3.9907225372335695</v>
      </c>
      <c r="K82">
        <f>Coeffecients!$D$6+B82*Coeffecients!$E$6+C82*Coeffecients!$F$6+IF(D82=2,Coeffecients!$G$6,0)+IF(D82=3,Coeffecients!$H$6,0)+IF(D82=4,Coeffecients!$I$6,0)+LN(E82)*Coeffecients!$J$6+IF(C82&lt;=E82,Coeffecients!$K$6,0)+IF(B82&lt;=120,Coeffecients!$L$6,0)+IF(D82=2,LN(E82)*Coeffecients!$M$6,0)+IF(D82=3,LN(E82)*Coeffecients!$N$6,0)+IF(D82=4,LN(E82)*Coeffecients!$O$6,0)+IF(D82=2,C82*Coeffecients!$P$6,0)+IF(D82=3,C82*Coeffecients!$Q$6,0)+IF(D82=4,C82*Coeffecients!$R$6,0)+IF(C82&lt;=E82,LN(E82)*Coeffecients!$S$6,0)</f>
        <v>-0.24040487370556485</v>
      </c>
      <c r="L82">
        <f>Coeffecients!D$7+B82*Coeffecients!$E$7+C82*Coeffecients!$F$7+IF(D82=2,Coeffecients!$G$7,0)+IF(D82=3,Coeffecients!$H$7,0)+IF(D82=4,Coeffecients!$I$7,0)+LN(E82)*Coeffecients!$J$7+IF(C82&lt;=E82,Coeffecients!$K$7,0)+IF(B82&lt;=120,Coeffecients!$L$7,0)+IF(D82=2,LN(E82)*Coeffecients!$M$7,0)+IF(D82=3,LN(E82)*Coeffecients!$N$7,0)+IF(D82=4,LN(E82)*Coeffecients!$O$7,0)+IF(D82=2,C82*Coeffecients!$P$7,0)+IF(D82=3,C82*Coeffecients!$Q$7,0)+IF(D82=4,C82*Coeffecients!$R$7,0)+IF(C82&lt;=E82,LN(E82)*Coeffecients!$S$7,0)</f>
        <v>4.3227214343273017</v>
      </c>
      <c r="M82">
        <f t="shared" si="14"/>
        <v>51.134718777156174</v>
      </c>
      <c r="N82">
        <f t="shared" si="14"/>
        <v>35.008022967101716</v>
      </c>
      <c r="O82">
        <f t="shared" si="14"/>
        <v>0.95223720398731582</v>
      </c>
      <c r="P82">
        <f t="shared" si="14"/>
        <v>54.093960146896237</v>
      </c>
      <c r="Q82">
        <f t="shared" si="14"/>
        <v>0.78630944059393093</v>
      </c>
      <c r="R82">
        <f t="shared" si="14"/>
        <v>75.393527890018859</v>
      </c>
      <c r="S82">
        <f t="shared" si="16"/>
        <v>0.23524408435275918</v>
      </c>
      <c r="T82">
        <f t="shared" si="16"/>
        <v>0.1610535953817602</v>
      </c>
      <c r="U82">
        <f t="shared" si="16"/>
        <v>4.3807451081299513E-3</v>
      </c>
      <c r="V82">
        <f t="shared" si="15"/>
        <v>0.24885800544298917</v>
      </c>
      <c r="W82">
        <f t="shared" si="15"/>
        <v>3.617398292079486E-3</v>
      </c>
      <c r="X82">
        <f t="shared" si="15"/>
        <v>0.34684617142228208</v>
      </c>
      <c r="Y82">
        <f t="shared" si="18"/>
        <v>0.70573225305827747</v>
      </c>
      <c r="Z82">
        <f t="shared" si="19"/>
        <v>-0.48316078614528057</v>
      </c>
      <c r="AA82">
        <f t="shared" si="20"/>
        <v>-8.7614902162599026E-3</v>
      </c>
      <c r="AB82">
        <f t="shared" si="21"/>
        <v>-1.7420060381009241</v>
      </c>
      <c r="AC82">
        <f t="shared" si="22"/>
        <v>7.234796584158972E-3</v>
      </c>
      <c r="AD82">
        <f t="shared" si="23"/>
        <v>2.4279231999559747</v>
      </c>
    </row>
    <row r="83" spans="2:30" x14ac:dyDescent="0.25">
      <c r="B83" s="6">
        <v>1500</v>
      </c>
      <c r="C83" s="6">
        <v>75</v>
      </c>
      <c r="D83" s="6">
        <v>1</v>
      </c>
      <c r="E83" s="6">
        <v>10</v>
      </c>
      <c r="F83" s="11">
        <f t="shared" si="17"/>
        <v>0.90696193513594658</v>
      </c>
      <c r="G83">
        <f>Coeffecients!$D$2+B83*Coeffecients!$E$2+C83*Coeffecients!$F$2+IF(D83=2,Coeffecients!$G$2,0)+IF(D83=3,Coeffecients!$H$2,0)+IF(D83=4,Coeffecients!$I$2,0)+LN(E83)*Coeffecients!$J$2+IF(C83&lt;=E83,Coeffecients!$K$2,0)+IF(B83&lt;=120,Coeffecients!$L$2,0)+IF(D83=2,LN(E83)*Coeffecients!$M$2,0)+IF(D83=3,LN(E83)*Coeffecients!$N$2,0)+IF(D83=4,LN(E83)*Coeffecients!$O$2,0)+IF(D83=2,C83*Coeffecients!$P$2,0)+IF(D83=3,C83*Coeffecients!$Q$2,0)+IF(D83=4,C83*Coeffecients!$R$2,0)+IF(C83&lt;=E83,LN(E83)*Coeffecients!$S$2,0)</f>
        <v>3.9344636946272509</v>
      </c>
      <c r="H83">
        <f>Coeffecients!$D$3+B83*Coeffecients!$E$3+C83*Coeffecients!$F$3+IF(D83=2,Coeffecients!$G$3,0)+IF(D83=3,Coeffecients!$H$3,0)+IF(D83=4,Coeffecients!$I$3,0)+LN(E83)*Coeffecients!$J$3+IF(C83&lt;=E83,Coeffecients!$K$3,0)+IF(B83&lt;=120,Coeffecients!$L$3,0)+IF(D83=2,LN(E83)*Coeffecients!$M$3,0)+IF(D83=3,LN(E83)*Coeffecients!$N$3,0)+IF(D83=4,LN(E83)*Coeffecients!$O$3,0)+IF(D83=2,C83*Coeffecients!$P$3,0)+IF(D83=3,C83*Coeffecients!$Q$3,0)+IF(D83=4,C83*Coeffecients!$R$3,0)+IF(C83&lt;=E83,LN(E83)*Coeffecients!$S$3,0)</f>
        <v>3.555577262852252</v>
      </c>
      <c r="I83">
        <f>Coeffecients!$D$4+B83*Coeffecients!$E$4+C83*Coeffecients!$F$4+IF(D83=2,Coeffecients!$G$4,0)+IF(D83=3,Coeffecients!$H$4,0)+IF(D83=4,Coeffecients!$I$4,0)+LN(E83)*Coeffecients!$J$4+IF(C83&lt;=E83,Coeffecients!$K$4,0)+IF(B83&lt;=120,Coeffecients!$L$4,0)+IF(D83=2,LN(E83)*Coeffecients!$M$4,0)+IF(D83=3,LN(E83)*Coeffecients!$N$4,0)+IF(D83=4,LN(E83)*Coeffecients!$O$4,0)+IF(D83=2,C83*Coeffecients!$P$4,0)+IF(D83=3,C83*Coeffecients!$Q$4,0)+IF(D83=4,C83*Coeffecients!$R$4,0)+IF(C83&lt;=E83,LN(E83)*Coeffecients!$S$4,0)</f>
        <v>-4.8941111374706581E-2</v>
      </c>
      <c r="J83">
        <f>Coeffecients!$D$5+B83*Coeffecients!$E$5+C83*Coeffecients!$F$5+IF(D83=2,Coeffecients!$G$5,0)+IF(D83=3,Coeffecients!$H$5,0)+IF(D83=4,Coeffecients!$I$5,0)+LN(E83)*Coeffecients!$J$5+IF(C83&lt;=E83,Coeffecients!$K$5,0)+IF(B83&lt;=120,Coeffecients!$L$5,0)+IF(D83=2,LN(E83)*Coeffecients!$M$5,0)+IF(D83=3,LN(E83)*Coeffecients!$N$5,0)+IF(D83=4,LN(E83)*Coeffecients!$O$5,0)+IF(D83=2,C83*Coeffecients!$P$5,0)+IF(D83=3,C83*Coeffecients!$Q$5,0)+IF(D83=4,C83*Coeffecients!$R$5,0)+IF(C83&lt;=E83,LN(E83)*Coeffecients!$S$5,0)</f>
        <v>3.9907225372335695</v>
      </c>
      <c r="K83">
        <f>Coeffecients!$D$6+B83*Coeffecients!$E$6+C83*Coeffecients!$F$6+IF(D83=2,Coeffecients!$G$6,0)+IF(D83=3,Coeffecients!$H$6,0)+IF(D83=4,Coeffecients!$I$6,0)+LN(E83)*Coeffecients!$J$6+IF(C83&lt;=E83,Coeffecients!$K$6,0)+IF(B83&lt;=120,Coeffecients!$L$6,0)+IF(D83=2,LN(E83)*Coeffecients!$M$6,0)+IF(D83=3,LN(E83)*Coeffecients!$N$6,0)+IF(D83=4,LN(E83)*Coeffecients!$O$6,0)+IF(D83=2,C83*Coeffecients!$P$6,0)+IF(D83=3,C83*Coeffecients!$Q$6,0)+IF(D83=4,C83*Coeffecients!$R$6,0)+IF(C83&lt;=E83,LN(E83)*Coeffecients!$S$6,0)</f>
        <v>-0.24040487370556485</v>
      </c>
      <c r="L83">
        <f>Coeffecients!D$7+B83*Coeffecients!$E$7+C83*Coeffecients!$F$7+IF(D83=2,Coeffecients!$G$7,0)+IF(D83=3,Coeffecients!$H$7,0)+IF(D83=4,Coeffecients!$I$7,0)+LN(E83)*Coeffecients!$J$7+IF(C83&lt;=E83,Coeffecients!$K$7,0)+IF(B83&lt;=120,Coeffecients!$L$7,0)+IF(D83=2,LN(E83)*Coeffecients!$M$7,0)+IF(D83=3,LN(E83)*Coeffecients!$N$7,0)+IF(D83=4,LN(E83)*Coeffecients!$O$7,0)+IF(D83=2,C83*Coeffecients!$P$7,0)+IF(D83=3,C83*Coeffecients!$Q$7,0)+IF(D83=4,C83*Coeffecients!$R$7,0)+IF(C83&lt;=E83,LN(E83)*Coeffecients!$S$7,0)</f>
        <v>4.3227214343273017</v>
      </c>
      <c r="M83">
        <f t="shared" si="14"/>
        <v>51.134718777156174</v>
      </c>
      <c r="N83">
        <f t="shared" si="14"/>
        <v>35.008022967101716</v>
      </c>
      <c r="O83">
        <f t="shared" si="14"/>
        <v>0.95223720398731582</v>
      </c>
      <c r="P83">
        <f t="shared" si="14"/>
        <v>54.093960146896237</v>
      </c>
      <c r="Q83">
        <f t="shared" si="14"/>
        <v>0.78630944059393093</v>
      </c>
      <c r="R83">
        <f t="shared" si="14"/>
        <v>75.393527890018859</v>
      </c>
      <c r="S83">
        <f t="shared" si="16"/>
        <v>0.23524408435275918</v>
      </c>
      <c r="T83">
        <f t="shared" si="16"/>
        <v>0.1610535953817602</v>
      </c>
      <c r="U83">
        <f t="shared" si="16"/>
        <v>4.3807451081299513E-3</v>
      </c>
      <c r="V83">
        <f t="shared" si="15"/>
        <v>0.24885800544298917</v>
      </c>
      <c r="W83">
        <f t="shared" si="15"/>
        <v>3.617398292079486E-3</v>
      </c>
      <c r="X83">
        <f t="shared" si="15"/>
        <v>0.34684617142228208</v>
      </c>
      <c r="Y83">
        <f t="shared" si="18"/>
        <v>0.70573225305827747</v>
      </c>
      <c r="Z83">
        <f t="shared" si="19"/>
        <v>-0.48316078614528057</v>
      </c>
      <c r="AA83">
        <f t="shared" si="20"/>
        <v>-8.7614902162599026E-3</v>
      </c>
      <c r="AB83">
        <f t="shared" si="21"/>
        <v>-1.7420060381009241</v>
      </c>
      <c r="AC83">
        <f t="shared" si="22"/>
        <v>7.234796584158972E-3</v>
      </c>
      <c r="AD83">
        <f t="shared" si="23"/>
        <v>2.4279231999559747</v>
      </c>
    </row>
    <row r="84" spans="2:30" x14ac:dyDescent="0.25">
      <c r="B84" s="6">
        <v>1500</v>
      </c>
      <c r="C84" s="6">
        <v>75</v>
      </c>
      <c r="D84" s="6">
        <v>1</v>
      </c>
      <c r="E84" s="6">
        <v>10</v>
      </c>
      <c r="F84" s="11">
        <f t="shared" si="17"/>
        <v>0.90696193513594658</v>
      </c>
      <c r="G84">
        <f>Coeffecients!$D$2+B84*Coeffecients!$E$2+C84*Coeffecients!$F$2+IF(D84=2,Coeffecients!$G$2,0)+IF(D84=3,Coeffecients!$H$2,0)+IF(D84=4,Coeffecients!$I$2,0)+LN(E84)*Coeffecients!$J$2+IF(C84&lt;=E84,Coeffecients!$K$2,0)+IF(B84&lt;=120,Coeffecients!$L$2,0)+IF(D84=2,LN(E84)*Coeffecients!$M$2,0)+IF(D84=3,LN(E84)*Coeffecients!$N$2,0)+IF(D84=4,LN(E84)*Coeffecients!$O$2,0)+IF(D84=2,C84*Coeffecients!$P$2,0)+IF(D84=3,C84*Coeffecients!$Q$2,0)+IF(D84=4,C84*Coeffecients!$R$2,0)+IF(C84&lt;=E84,LN(E84)*Coeffecients!$S$2,0)</f>
        <v>3.9344636946272509</v>
      </c>
      <c r="H84">
        <f>Coeffecients!$D$3+B84*Coeffecients!$E$3+C84*Coeffecients!$F$3+IF(D84=2,Coeffecients!$G$3,0)+IF(D84=3,Coeffecients!$H$3,0)+IF(D84=4,Coeffecients!$I$3,0)+LN(E84)*Coeffecients!$J$3+IF(C84&lt;=E84,Coeffecients!$K$3,0)+IF(B84&lt;=120,Coeffecients!$L$3,0)+IF(D84=2,LN(E84)*Coeffecients!$M$3,0)+IF(D84=3,LN(E84)*Coeffecients!$N$3,0)+IF(D84=4,LN(E84)*Coeffecients!$O$3,0)+IF(D84=2,C84*Coeffecients!$P$3,0)+IF(D84=3,C84*Coeffecients!$Q$3,0)+IF(D84=4,C84*Coeffecients!$R$3,0)+IF(C84&lt;=E84,LN(E84)*Coeffecients!$S$3,0)</f>
        <v>3.555577262852252</v>
      </c>
      <c r="I84">
        <f>Coeffecients!$D$4+B84*Coeffecients!$E$4+C84*Coeffecients!$F$4+IF(D84=2,Coeffecients!$G$4,0)+IF(D84=3,Coeffecients!$H$4,0)+IF(D84=4,Coeffecients!$I$4,0)+LN(E84)*Coeffecients!$J$4+IF(C84&lt;=E84,Coeffecients!$K$4,0)+IF(B84&lt;=120,Coeffecients!$L$4,0)+IF(D84=2,LN(E84)*Coeffecients!$M$4,0)+IF(D84=3,LN(E84)*Coeffecients!$N$4,0)+IF(D84=4,LN(E84)*Coeffecients!$O$4,0)+IF(D84=2,C84*Coeffecients!$P$4,0)+IF(D84=3,C84*Coeffecients!$Q$4,0)+IF(D84=4,C84*Coeffecients!$R$4,0)+IF(C84&lt;=E84,LN(E84)*Coeffecients!$S$4,0)</f>
        <v>-4.8941111374706581E-2</v>
      </c>
      <c r="J84">
        <f>Coeffecients!$D$5+B84*Coeffecients!$E$5+C84*Coeffecients!$F$5+IF(D84=2,Coeffecients!$G$5,0)+IF(D84=3,Coeffecients!$H$5,0)+IF(D84=4,Coeffecients!$I$5,0)+LN(E84)*Coeffecients!$J$5+IF(C84&lt;=E84,Coeffecients!$K$5,0)+IF(B84&lt;=120,Coeffecients!$L$5,0)+IF(D84=2,LN(E84)*Coeffecients!$M$5,0)+IF(D84=3,LN(E84)*Coeffecients!$N$5,0)+IF(D84=4,LN(E84)*Coeffecients!$O$5,0)+IF(D84=2,C84*Coeffecients!$P$5,0)+IF(D84=3,C84*Coeffecients!$Q$5,0)+IF(D84=4,C84*Coeffecients!$R$5,0)+IF(C84&lt;=E84,LN(E84)*Coeffecients!$S$5,0)</f>
        <v>3.9907225372335695</v>
      </c>
      <c r="K84">
        <f>Coeffecients!$D$6+B84*Coeffecients!$E$6+C84*Coeffecients!$F$6+IF(D84=2,Coeffecients!$G$6,0)+IF(D84=3,Coeffecients!$H$6,0)+IF(D84=4,Coeffecients!$I$6,0)+LN(E84)*Coeffecients!$J$6+IF(C84&lt;=E84,Coeffecients!$K$6,0)+IF(B84&lt;=120,Coeffecients!$L$6,0)+IF(D84=2,LN(E84)*Coeffecients!$M$6,0)+IF(D84=3,LN(E84)*Coeffecients!$N$6,0)+IF(D84=4,LN(E84)*Coeffecients!$O$6,0)+IF(D84=2,C84*Coeffecients!$P$6,0)+IF(D84=3,C84*Coeffecients!$Q$6,0)+IF(D84=4,C84*Coeffecients!$R$6,0)+IF(C84&lt;=E84,LN(E84)*Coeffecients!$S$6,0)</f>
        <v>-0.24040487370556485</v>
      </c>
      <c r="L84">
        <f>Coeffecients!D$7+B84*Coeffecients!$E$7+C84*Coeffecients!$F$7+IF(D84=2,Coeffecients!$G$7,0)+IF(D84=3,Coeffecients!$H$7,0)+IF(D84=4,Coeffecients!$I$7,0)+LN(E84)*Coeffecients!$J$7+IF(C84&lt;=E84,Coeffecients!$K$7,0)+IF(B84&lt;=120,Coeffecients!$L$7,0)+IF(D84=2,LN(E84)*Coeffecients!$M$7,0)+IF(D84=3,LN(E84)*Coeffecients!$N$7,0)+IF(D84=4,LN(E84)*Coeffecients!$O$7,0)+IF(D84=2,C84*Coeffecients!$P$7,0)+IF(D84=3,C84*Coeffecients!$Q$7,0)+IF(D84=4,C84*Coeffecients!$R$7,0)+IF(C84&lt;=E84,LN(E84)*Coeffecients!$S$7,0)</f>
        <v>4.3227214343273017</v>
      </c>
      <c r="M84">
        <f t="shared" si="14"/>
        <v>51.134718777156174</v>
      </c>
      <c r="N84">
        <f t="shared" si="14"/>
        <v>35.008022967101716</v>
      </c>
      <c r="O84">
        <f t="shared" si="14"/>
        <v>0.95223720398731582</v>
      </c>
      <c r="P84">
        <f t="shared" si="14"/>
        <v>54.093960146896237</v>
      </c>
      <c r="Q84">
        <f t="shared" si="14"/>
        <v>0.78630944059393093</v>
      </c>
      <c r="R84">
        <f t="shared" si="14"/>
        <v>75.393527890018859</v>
      </c>
      <c r="S84">
        <f t="shared" si="16"/>
        <v>0.23524408435275918</v>
      </c>
      <c r="T84">
        <f t="shared" si="16"/>
        <v>0.1610535953817602</v>
      </c>
      <c r="U84">
        <f t="shared" si="16"/>
        <v>4.3807451081299513E-3</v>
      </c>
      <c r="V84">
        <f t="shared" si="15"/>
        <v>0.24885800544298917</v>
      </c>
      <c r="W84">
        <f t="shared" si="15"/>
        <v>3.617398292079486E-3</v>
      </c>
      <c r="X84">
        <f t="shared" si="15"/>
        <v>0.34684617142228208</v>
      </c>
      <c r="Y84">
        <f t="shared" si="18"/>
        <v>0.70573225305827747</v>
      </c>
      <c r="Z84">
        <f t="shared" si="19"/>
        <v>-0.48316078614528057</v>
      </c>
      <c r="AA84">
        <f t="shared" si="20"/>
        <v>-8.7614902162599026E-3</v>
      </c>
      <c r="AB84">
        <f t="shared" si="21"/>
        <v>-1.7420060381009241</v>
      </c>
      <c r="AC84">
        <f t="shared" si="22"/>
        <v>7.234796584158972E-3</v>
      </c>
      <c r="AD84">
        <f t="shared" si="23"/>
        <v>2.4279231999559747</v>
      </c>
    </row>
    <row r="85" spans="2:30" x14ac:dyDescent="0.25">
      <c r="B85" s="6">
        <v>1500</v>
      </c>
      <c r="C85" s="6">
        <v>75</v>
      </c>
      <c r="D85" s="6">
        <v>1</v>
      </c>
      <c r="E85" s="6">
        <v>10</v>
      </c>
      <c r="F85" s="11">
        <f t="shared" si="17"/>
        <v>0.90696193513594658</v>
      </c>
      <c r="G85">
        <f>Coeffecients!$D$2+B85*Coeffecients!$E$2+C85*Coeffecients!$F$2+IF(D85=2,Coeffecients!$G$2,0)+IF(D85=3,Coeffecients!$H$2,0)+IF(D85=4,Coeffecients!$I$2,0)+LN(E85)*Coeffecients!$J$2+IF(C85&lt;=E85,Coeffecients!$K$2,0)+IF(B85&lt;=120,Coeffecients!$L$2,0)+IF(D85=2,LN(E85)*Coeffecients!$M$2,0)+IF(D85=3,LN(E85)*Coeffecients!$N$2,0)+IF(D85=4,LN(E85)*Coeffecients!$O$2,0)+IF(D85=2,C85*Coeffecients!$P$2,0)+IF(D85=3,C85*Coeffecients!$Q$2,0)+IF(D85=4,C85*Coeffecients!$R$2,0)+IF(C85&lt;=E85,LN(E85)*Coeffecients!$S$2,0)</f>
        <v>3.9344636946272509</v>
      </c>
      <c r="H85">
        <f>Coeffecients!$D$3+B85*Coeffecients!$E$3+C85*Coeffecients!$F$3+IF(D85=2,Coeffecients!$G$3,0)+IF(D85=3,Coeffecients!$H$3,0)+IF(D85=4,Coeffecients!$I$3,0)+LN(E85)*Coeffecients!$J$3+IF(C85&lt;=E85,Coeffecients!$K$3,0)+IF(B85&lt;=120,Coeffecients!$L$3,0)+IF(D85=2,LN(E85)*Coeffecients!$M$3,0)+IF(D85=3,LN(E85)*Coeffecients!$N$3,0)+IF(D85=4,LN(E85)*Coeffecients!$O$3,0)+IF(D85=2,C85*Coeffecients!$P$3,0)+IF(D85=3,C85*Coeffecients!$Q$3,0)+IF(D85=4,C85*Coeffecients!$R$3,0)+IF(C85&lt;=E85,LN(E85)*Coeffecients!$S$3,0)</f>
        <v>3.555577262852252</v>
      </c>
      <c r="I85">
        <f>Coeffecients!$D$4+B85*Coeffecients!$E$4+C85*Coeffecients!$F$4+IF(D85=2,Coeffecients!$G$4,0)+IF(D85=3,Coeffecients!$H$4,0)+IF(D85=4,Coeffecients!$I$4,0)+LN(E85)*Coeffecients!$J$4+IF(C85&lt;=E85,Coeffecients!$K$4,0)+IF(B85&lt;=120,Coeffecients!$L$4,0)+IF(D85=2,LN(E85)*Coeffecients!$M$4,0)+IF(D85=3,LN(E85)*Coeffecients!$N$4,0)+IF(D85=4,LN(E85)*Coeffecients!$O$4,0)+IF(D85=2,C85*Coeffecients!$P$4,0)+IF(D85=3,C85*Coeffecients!$Q$4,0)+IF(D85=4,C85*Coeffecients!$R$4,0)+IF(C85&lt;=E85,LN(E85)*Coeffecients!$S$4,0)</f>
        <v>-4.8941111374706581E-2</v>
      </c>
      <c r="J85">
        <f>Coeffecients!$D$5+B85*Coeffecients!$E$5+C85*Coeffecients!$F$5+IF(D85=2,Coeffecients!$G$5,0)+IF(D85=3,Coeffecients!$H$5,0)+IF(D85=4,Coeffecients!$I$5,0)+LN(E85)*Coeffecients!$J$5+IF(C85&lt;=E85,Coeffecients!$K$5,0)+IF(B85&lt;=120,Coeffecients!$L$5,0)+IF(D85=2,LN(E85)*Coeffecients!$M$5,0)+IF(D85=3,LN(E85)*Coeffecients!$N$5,0)+IF(D85=4,LN(E85)*Coeffecients!$O$5,0)+IF(D85=2,C85*Coeffecients!$P$5,0)+IF(D85=3,C85*Coeffecients!$Q$5,0)+IF(D85=4,C85*Coeffecients!$R$5,0)+IF(C85&lt;=E85,LN(E85)*Coeffecients!$S$5,0)</f>
        <v>3.9907225372335695</v>
      </c>
      <c r="K85">
        <f>Coeffecients!$D$6+B85*Coeffecients!$E$6+C85*Coeffecients!$F$6+IF(D85=2,Coeffecients!$G$6,0)+IF(D85=3,Coeffecients!$H$6,0)+IF(D85=4,Coeffecients!$I$6,0)+LN(E85)*Coeffecients!$J$6+IF(C85&lt;=E85,Coeffecients!$K$6,0)+IF(B85&lt;=120,Coeffecients!$L$6,0)+IF(D85=2,LN(E85)*Coeffecients!$M$6,0)+IF(D85=3,LN(E85)*Coeffecients!$N$6,0)+IF(D85=4,LN(E85)*Coeffecients!$O$6,0)+IF(D85=2,C85*Coeffecients!$P$6,0)+IF(D85=3,C85*Coeffecients!$Q$6,0)+IF(D85=4,C85*Coeffecients!$R$6,0)+IF(C85&lt;=E85,LN(E85)*Coeffecients!$S$6,0)</f>
        <v>-0.24040487370556485</v>
      </c>
      <c r="L85">
        <f>Coeffecients!D$7+B85*Coeffecients!$E$7+C85*Coeffecients!$F$7+IF(D85=2,Coeffecients!$G$7,0)+IF(D85=3,Coeffecients!$H$7,0)+IF(D85=4,Coeffecients!$I$7,0)+LN(E85)*Coeffecients!$J$7+IF(C85&lt;=E85,Coeffecients!$K$7,0)+IF(B85&lt;=120,Coeffecients!$L$7,0)+IF(D85=2,LN(E85)*Coeffecients!$M$7,0)+IF(D85=3,LN(E85)*Coeffecients!$N$7,0)+IF(D85=4,LN(E85)*Coeffecients!$O$7,0)+IF(D85=2,C85*Coeffecients!$P$7,0)+IF(D85=3,C85*Coeffecients!$Q$7,0)+IF(D85=4,C85*Coeffecients!$R$7,0)+IF(C85&lt;=E85,LN(E85)*Coeffecients!$S$7,0)</f>
        <v>4.3227214343273017</v>
      </c>
      <c r="M85">
        <f t="shared" si="14"/>
        <v>51.134718777156174</v>
      </c>
      <c r="N85">
        <f t="shared" si="14"/>
        <v>35.008022967101716</v>
      </c>
      <c r="O85">
        <f t="shared" si="14"/>
        <v>0.95223720398731582</v>
      </c>
      <c r="P85">
        <f t="shared" si="14"/>
        <v>54.093960146896237</v>
      </c>
      <c r="Q85">
        <f t="shared" si="14"/>
        <v>0.78630944059393093</v>
      </c>
      <c r="R85">
        <f t="shared" si="14"/>
        <v>75.393527890018859</v>
      </c>
      <c r="S85">
        <f t="shared" si="16"/>
        <v>0.23524408435275918</v>
      </c>
      <c r="T85">
        <f t="shared" si="16"/>
        <v>0.1610535953817602</v>
      </c>
      <c r="U85">
        <f t="shared" si="16"/>
        <v>4.3807451081299513E-3</v>
      </c>
      <c r="V85">
        <f t="shared" si="15"/>
        <v>0.24885800544298917</v>
      </c>
      <c r="W85">
        <f t="shared" si="15"/>
        <v>3.617398292079486E-3</v>
      </c>
      <c r="X85">
        <f t="shared" si="15"/>
        <v>0.34684617142228208</v>
      </c>
      <c r="Y85">
        <f t="shared" si="18"/>
        <v>0.70573225305827747</v>
      </c>
      <c r="Z85">
        <f t="shared" si="19"/>
        <v>-0.48316078614528057</v>
      </c>
      <c r="AA85">
        <f t="shared" si="20"/>
        <v>-8.7614902162599026E-3</v>
      </c>
      <c r="AB85">
        <f t="shared" si="21"/>
        <v>-1.7420060381009241</v>
      </c>
      <c r="AC85">
        <f t="shared" si="22"/>
        <v>7.234796584158972E-3</v>
      </c>
      <c r="AD85">
        <f t="shared" si="23"/>
        <v>2.4279231999559747</v>
      </c>
    </row>
    <row r="86" spans="2:30" x14ac:dyDescent="0.25">
      <c r="B86" s="6">
        <v>1500</v>
      </c>
      <c r="C86" s="6">
        <v>75</v>
      </c>
      <c r="D86" s="6">
        <v>1</v>
      </c>
      <c r="E86" s="6">
        <v>10</v>
      </c>
      <c r="F86" s="11">
        <f t="shared" si="17"/>
        <v>0.90696193513594658</v>
      </c>
      <c r="G86">
        <f>Coeffecients!$D$2+B86*Coeffecients!$E$2+C86*Coeffecients!$F$2+IF(D86=2,Coeffecients!$G$2,0)+IF(D86=3,Coeffecients!$H$2,0)+IF(D86=4,Coeffecients!$I$2,0)+LN(E86)*Coeffecients!$J$2+IF(C86&lt;=E86,Coeffecients!$K$2,0)+IF(B86&lt;=120,Coeffecients!$L$2,0)+IF(D86=2,LN(E86)*Coeffecients!$M$2,0)+IF(D86=3,LN(E86)*Coeffecients!$N$2,0)+IF(D86=4,LN(E86)*Coeffecients!$O$2,0)+IF(D86=2,C86*Coeffecients!$P$2,0)+IF(D86=3,C86*Coeffecients!$Q$2,0)+IF(D86=4,C86*Coeffecients!$R$2,0)+IF(C86&lt;=E86,LN(E86)*Coeffecients!$S$2,0)</f>
        <v>3.9344636946272509</v>
      </c>
      <c r="H86">
        <f>Coeffecients!$D$3+B86*Coeffecients!$E$3+C86*Coeffecients!$F$3+IF(D86=2,Coeffecients!$G$3,0)+IF(D86=3,Coeffecients!$H$3,0)+IF(D86=4,Coeffecients!$I$3,0)+LN(E86)*Coeffecients!$J$3+IF(C86&lt;=E86,Coeffecients!$K$3,0)+IF(B86&lt;=120,Coeffecients!$L$3,0)+IF(D86=2,LN(E86)*Coeffecients!$M$3,0)+IF(D86=3,LN(E86)*Coeffecients!$N$3,0)+IF(D86=4,LN(E86)*Coeffecients!$O$3,0)+IF(D86=2,C86*Coeffecients!$P$3,0)+IF(D86=3,C86*Coeffecients!$Q$3,0)+IF(D86=4,C86*Coeffecients!$R$3,0)+IF(C86&lt;=E86,LN(E86)*Coeffecients!$S$3,0)</f>
        <v>3.555577262852252</v>
      </c>
      <c r="I86">
        <f>Coeffecients!$D$4+B86*Coeffecients!$E$4+C86*Coeffecients!$F$4+IF(D86=2,Coeffecients!$G$4,0)+IF(D86=3,Coeffecients!$H$4,0)+IF(D86=4,Coeffecients!$I$4,0)+LN(E86)*Coeffecients!$J$4+IF(C86&lt;=E86,Coeffecients!$K$4,0)+IF(B86&lt;=120,Coeffecients!$L$4,0)+IF(D86=2,LN(E86)*Coeffecients!$M$4,0)+IF(D86=3,LN(E86)*Coeffecients!$N$4,0)+IF(D86=4,LN(E86)*Coeffecients!$O$4,0)+IF(D86=2,C86*Coeffecients!$P$4,0)+IF(D86=3,C86*Coeffecients!$Q$4,0)+IF(D86=4,C86*Coeffecients!$R$4,0)+IF(C86&lt;=E86,LN(E86)*Coeffecients!$S$4,0)</f>
        <v>-4.8941111374706581E-2</v>
      </c>
      <c r="J86">
        <f>Coeffecients!$D$5+B86*Coeffecients!$E$5+C86*Coeffecients!$F$5+IF(D86=2,Coeffecients!$G$5,0)+IF(D86=3,Coeffecients!$H$5,0)+IF(D86=4,Coeffecients!$I$5,0)+LN(E86)*Coeffecients!$J$5+IF(C86&lt;=E86,Coeffecients!$K$5,0)+IF(B86&lt;=120,Coeffecients!$L$5,0)+IF(D86=2,LN(E86)*Coeffecients!$M$5,0)+IF(D86=3,LN(E86)*Coeffecients!$N$5,0)+IF(D86=4,LN(E86)*Coeffecients!$O$5,0)+IF(D86=2,C86*Coeffecients!$P$5,0)+IF(D86=3,C86*Coeffecients!$Q$5,0)+IF(D86=4,C86*Coeffecients!$R$5,0)+IF(C86&lt;=E86,LN(E86)*Coeffecients!$S$5,0)</f>
        <v>3.9907225372335695</v>
      </c>
      <c r="K86">
        <f>Coeffecients!$D$6+B86*Coeffecients!$E$6+C86*Coeffecients!$F$6+IF(D86=2,Coeffecients!$G$6,0)+IF(D86=3,Coeffecients!$H$6,0)+IF(D86=4,Coeffecients!$I$6,0)+LN(E86)*Coeffecients!$J$6+IF(C86&lt;=E86,Coeffecients!$K$6,0)+IF(B86&lt;=120,Coeffecients!$L$6,0)+IF(D86=2,LN(E86)*Coeffecients!$M$6,0)+IF(D86=3,LN(E86)*Coeffecients!$N$6,0)+IF(D86=4,LN(E86)*Coeffecients!$O$6,0)+IF(D86=2,C86*Coeffecients!$P$6,0)+IF(D86=3,C86*Coeffecients!$Q$6,0)+IF(D86=4,C86*Coeffecients!$R$6,0)+IF(C86&lt;=E86,LN(E86)*Coeffecients!$S$6,0)</f>
        <v>-0.24040487370556485</v>
      </c>
      <c r="L86">
        <f>Coeffecients!D$7+B86*Coeffecients!$E$7+C86*Coeffecients!$F$7+IF(D86=2,Coeffecients!$G$7,0)+IF(D86=3,Coeffecients!$H$7,0)+IF(D86=4,Coeffecients!$I$7,0)+LN(E86)*Coeffecients!$J$7+IF(C86&lt;=E86,Coeffecients!$K$7,0)+IF(B86&lt;=120,Coeffecients!$L$7,0)+IF(D86=2,LN(E86)*Coeffecients!$M$7,0)+IF(D86=3,LN(E86)*Coeffecients!$N$7,0)+IF(D86=4,LN(E86)*Coeffecients!$O$7,0)+IF(D86=2,C86*Coeffecients!$P$7,0)+IF(D86=3,C86*Coeffecients!$Q$7,0)+IF(D86=4,C86*Coeffecients!$R$7,0)+IF(C86&lt;=E86,LN(E86)*Coeffecients!$S$7,0)</f>
        <v>4.3227214343273017</v>
      </c>
      <c r="M86">
        <f t="shared" si="14"/>
        <v>51.134718777156174</v>
      </c>
      <c r="N86">
        <f t="shared" si="14"/>
        <v>35.008022967101716</v>
      </c>
      <c r="O86">
        <f t="shared" si="14"/>
        <v>0.95223720398731582</v>
      </c>
      <c r="P86">
        <f t="shared" si="14"/>
        <v>54.093960146896237</v>
      </c>
      <c r="Q86">
        <f t="shared" si="14"/>
        <v>0.78630944059393093</v>
      </c>
      <c r="R86">
        <f t="shared" si="14"/>
        <v>75.393527890018859</v>
      </c>
      <c r="S86">
        <f t="shared" si="16"/>
        <v>0.23524408435275918</v>
      </c>
      <c r="T86">
        <f t="shared" si="16"/>
        <v>0.1610535953817602</v>
      </c>
      <c r="U86">
        <f t="shared" si="16"/>
        <v>4.3807451081299513E-3</v>
      </c>
      <c r="V86">
        <f t="shared" si="15"/>
        <v>0.24885800544298917</v>
      </c>
      <c r="W86">
        <f t="shared" si="15"/>
        <v>3.617398292079486E-3</v>
      </c>
      <c r="X86">
        <f t="shared" si="15"/>
        <v>0.34684617142228208</v>
      </c>
      <c r="Y86">
        <f t="shared" si="18"/>
        <v>0.70573225305827747</v>
      </c>
      <c r="Z86">
        <f t="shared" si="19"/>
        <v>-0.48316078614528057</v>
      </c>
      <c r="AA86">
        <f t="shared" si="20"/>
        <v>-8.7614902162599026E-3</v>
      </c>
      <c r="AB86">
        <f t="shared" si="21"/>
        <v>-1.7420060381009241</v>
      </c>
      <c r="AC86">
        <f t="shared" si="22"/>
        <v>7.234796584158972E-3</v>
      </c>
      <c r="AD86">
        <f t="shared" si="23"/>
        <v>2.4279231999559747</v>
      </c>
    </row>
    <row r="87" spans="2:30" x14ac:dyDescent="0.25">
      <c r="B87" s="6">
        <v>1500</v>
      </c>
      <c r="C87" s="6">
        <v>75</v>
      </c>
      <c r="D87" s="6">
        <v>1</v>
      </c>
      <c r="E87" s="6">
        <v>10</v>
      </c>
      <c r="F87" s="11">
        <f t="shared" si="17"/>
        <v>0.90696193513594658</v>
      </c>
      <c r="G87">
        <f>Coeffecients!$D$2+B87*Coeffecients!$E$2+C87*Coeffecients!$F$2+IF(D87=2,Coeffecients!$G$2,0)+IF(D87=3,Coeffecients!$H$2,0)+IF(D87=4,Coeffecients!$I$2,0)+LN(E87)*Coeffecients!$J$2+IF(C87&lt;=E87,Coeffecients!$K$2,0)+IF(B87&lt;=120,Coeffecients!$L$2,0)+IF(D87=2,LN(E87)*Coeffecients!$M$2,0)+IF(D87=3,LN(E87)*Coeffecients!$N$2,0)+IF(D87=4,LN(E87)*Coeffecients!$O$2,0)+IF(D87=2,C87*Coeffecients!$P$2,0)+IF(D87=3,C87*Coeffecients!$Q$2,0)+IF(D87=4,C87*Coeffecients!$R$2,0)+IF(C87&lt;=E87,LN(E87)*Coeffecients!$S$2,0)</f>
        <v>3.9344636946272509</v>
      </c>
      <c r="H87">
        <f>Coeffecients!$D$3+B87*Coeffecients!$E$3+C87*Coeffecients!$F$3+IF(D87=2,Coeffecients!$G$3,0)+IF(D87=3,Coeffecients!$H$3,0)+IF(D87=4,Coeffecients!$I$3,0)+LN(E87)*Coeffecients!$J$3+IF(C87&lt;=E87,Coeffecients!$K$3,0)+IF(B87&lt;=120,Coeffecients!$L$3,0)+IF(D87=2,LN(E87)*Coeffecients!$M$3,0)+IF(D87=3,LN(E87)*Coeffecients!$N$3,0)+IF(D87=4,LN(E87)*Coeffecients!$O$3,0)+IF(D87=2,C87*Coeffecients!$P$3,0)+IF(D87=3,C87*Coeffecients!$Q$3,0)+IF(D87=4,C87*Coeffecients!$R$3,0)+IF(C87&lt;=E87,LN(E87)*Coeffecients!$S$3,0)</f>
        <v>3.555577262852252</v>
      </c>
      <c r="I87">
        <f>Coeffecients!$D$4+B87*Coeffecients!$E$4+C87*Coeffecients!$F$4+IF(D87=2,Coeffecients!$G$4,0)+IF(D87=3,Coeffecients!$H$4,0)+IF(D87=4,Coeffecients!$I$4,0)+LN(E87)*Coeffecients!$J$4+IF(C87&lt;=E87,Coeffecients!$K$4,0)+IF(B87&lt;=120,Coeffecients!$L$4,0)+IF(D87=2,LN(E87)*Coeffecients!$M$4,0)+IF(D87=3,LN(E87)*Coeffecients!$N$4,0)+IF(D87=4,LN(E87)*Coeffecients!$O$4,0)+IF(D87=2,C87*Coeffecients!$P$4,0)+IF(D87=3,C87*Coeffecients!$Q$4,0)+IF(D87=4,C87*Coeffecients!$R$4,0)+IF(C87&lt;=E87,LN(E87)*Coeffecients!$S$4,0)</f>
        <v>-4.8941111374706581E-2</v>
      </c>
      <c r="J87">
        <f>Coeffecients!$D$5+B87*Coeffecients!$E$5+C87*Coeffecients!$F$5+IF(D87=2,Coeffecients!$G$5,0)+IF(D87=3,Coeffecients!$H$5,0)+IF(D87=4,Coeffecients!$I$5,0)+LN(E87)*Coeffecients!$J$5+IF(C87&lt;=E87,Coeffecients!$K$5,0)+IF(B87&lt;=120,Coeffecients!$L$5,0)+IF(D87=2,LN(E87)*Coeffecients!$M$5,0)+IF(D87=3,LN(E87)*Coeffecients!$N$5,0)+IF(D87=4,LN(E87)*Coeffecients!$O$5,0)+IF(D87=2,C87*Coeffecients!$P$5,0)+IF(D87=3,C87*Coeffecients!$Q$5,0)+IF(D87=4,C87*Coeffecients!$R$5,0)+IF(C87&lt;=E87,LN(E87)*Coeffecients!$S$5,0)</f>
        <v>3.9907225372335695</v>
      </c>
      <c r="K87">
        <f>Coeffecients!$D$6+B87*Coeffecients!$E$6+C87*Coeffecients!$F$6+IF(D87=2,Coeffecients!$G$6,0)+IF(D87=3,Coeffecients!$H$6,0)+IF(D87=4,Coeffecients!$I$6,0)+LN(E87)*Coeffecients!$J$6+IF(C87&lt;=E87,Coeffecients!$K$6,0)+IF(B87&lt;=120,Coeffecients!$L$6,0)+IF(D87=2,LN(E87)*Coeffecients!$M$6,0)+IF(D87=3,LN(E87)*Coeffecients!$N$6,0)+IF(D87=4,LN(E87)*Coeffecients!$O$6,0)+IF(D87=2,C87*Coeffecients!$P$6,0)+IF(D87=3,C87*Coeffecients!$Q$6,0)+IF(D87=4,C87*Coeffecients!$R$6,0)+IF(C87&lt;=E87,LN(E87)*Coeffecients!$S$6,0)</f>
        <v>-0.24040487370556485</v>
      </c>
      <c r="L87">
        <f>Coeffecients!D$7+B87*Coeffecients!$E$7+C87*Coeffecients!$F$7+IF(D87=2,Coeffecients!$G$7,0)+IF(D87=3,Coeffecients!$H$7,0)+IF(D87=4,Coeffecients!$I$7,0)+LN(E87)*Coeffecients!$J$7+IF(C87&lt;=E87,Coeffecients!$K$7,0)+IF(B87&lt;=120,Coeffecients!$L$7,0)+IF(D87=2,LN(E87)*Coeffecients!$M$7,0)+IF(D87=3,LN(E87)*Coeffecients!$N$7,0)+IF(D87=4,LN(E87)*Coeffecients!$O$7,0)+IF(D87=2,C87*Coeffecients!$P$7,0)+IF(D87=3,C87*Coeffecients!$Q$7,0)+IF(D87=4,C87*Coeffecients!$R$7,0)+IF(C87&lt;=E87,LN(E87)*Coeffecients!$S$7,0)</f>
        <v>4.3227214343273017</v>
      </c>
      <c r="M87">
        <f t="shared" si="14"/>
        <v>51.134718777156174</v>
      </c>
      <c r="N87">
        <f t="shared" si="14"/>
        <v>35.008022967101716</v>
      </c>
      <c r="O87">
        <f t="shared" si="14"/>
        <v>0.95223720398731582</v>
      </c>
      <c r="P87">
        <f t="shared" si="14"/>
        <v>54.093960146896237</v>
      </c>
      <c r="Q87">
        <f t="shared" si="14"/>
        <v>0.78630944059393093</v>
      </c>
      <c r="R87">
        <f t="shared" si="14"/>
        <v>75.393527890018859</v>
      </c>
      <c r="S87">
        <f t="shared" si="16"/>
        <v>0.23524408435275918</v>
      </c>
      <c r="T87">
        <f t="shared" si="16"/>
        <v>0.1610535953817602</v>
      </c>
      <c r="U87">
        <f t="shared" si="16"/>
        <v>4.3807451081299513E-3</v>
      </c>
      <c r="V87">
        <f t="shared" si="15"/>
        <v>0.24885800544298917</v>
      </c>
      <c r="W87">
        <f t="shared" si="15"/>
        <v>3.617398292079486E-3</v>
      </c>
      <c r="X87">
        <f t="shared" si="15"/>
        <v>0.34684617142228208</v>
      </c>
      <c r="Y87">
        <f t="shared" si="18"/>
        <v>0.70573225305827747</v>
      </c>
      <c r="Z87">
        <f t="shared" si="19"/>
        <v>-0.48316078614528057</v>
      </c>
      <c r="AA87">
        <f t="shared" si="20"/>
        <v>-8.7614902162599026E-3</v>
      </c>
      <c r="AB87">
        <f t="shared" si="21"/>
        <v>-1.7420060381009241</v>
      </c>
      <c r="AC87">
        <f t="shared" si="22"/>
        <v>7.234796584158972E-3</v>
      </c>
      <c r="AD87">
        <f t="shared" si="23"/>
        <v>2.4279231999559747</v>
      </c>
    </row>
    <row r="88" spans="2:30" x14ac:dyDescent="0.25">
      <c r="B88" s="6">
        <v>1500</v>
      </c>
      <c r="C88" s="6">
        <v>75</v>
      </c>
      <c r="D88" s="6">
        <v>1</v>
      </c>
      <c r="E88" s="6">
        <v>10</v>
      </c>
      <c r="F88" s="11">
        <f t="shared" si="17"/>
        <v>0.90696193513594658</v>
      </c>
      <c r="G88">
        <f>Coeffecients!$D$2+B88*Coeffecients!$E$2+C88*Coeffecients!$F$2+IF(D88=2,Coeffecients!$G$2,0)+IF(D88=3,Coeffecients!$H$2,0)+IF(D88=4,Coeffecients!$I$2,0)+LN(E88)*Coeffecients!$J$2+IF(C88&lt;=E88,Coeffecients!$K$2,0)+IF(B88&lt;=120,Coeffecients!$L$2,0)+IF(D88=2,LN(E88)*Coeffecients!$M$2,0)+IF(D88=3,LN(E88)*Coeffecients!$N$2,0)+IF(D88=4,LN(E88)*Coeffecients!$O$2,0)+IF(D88=2,C88*Coeffecients!$P$2,0)+IF(D88=3,C88*Coeffecients!$Q$2,0)+IF(D88=4,C88*Coeffecients!$R$2,0)+IF(C88&lt;=E88,LN(E88)*Coeffecients!$S$2,0)</f>
        <v>3.9344636946272509</v>
      </c>
      <c r="H88">
        <f>Coeffecients!$D$3+B88*Coeffecients!$E$3+C88*Coeffecients!$F$3+IF(D88=2,Coeffecients!$G$3,0)+IF(D88=3,Coeffecients!$H$3,0)+IF(D88=4,Coeffecients!$I$3,0)+LN(E88)*Coeffecients!$J$3+IF(C88&lt;=E88,Coeffecients!$K$3,0)+IF(B88&lt;=120,Coeffecients!$L$3,0)+IF(D88=2,LN(E88)*Coeffecients!$M$3,0)+IF(D88=3,LN(E88)*Coeffecients!$N$3,0)+IF(D88=4,LN(E88)*Coeffecients!$O$3,0)+IF(D88=2,C88*Coeffecients!$P$3,0)+IF(D88=3,C88*Coeffecients!$Q$3,0)+IF(D88=4,C88*Coeffecients!$R$3,0)+IF(C88&lt;=E88,LN(E88)*Coeffecients!$S$3,0)</f>
        <v>3.555577262852252</v>
      </c>
      <c r="I88">
        <f>Coeffecients!$D$4+B88*Coeffecients!$E$4+C88*Coeffecients!$F$4+IF(D88=2,Coeffecients!$G$4,0)+IF(D88=3,Coeffecients!$H$4,0)+IF(D88=4,Coeffecients!$I$4,0)+LN(E88)*Coeffecients!$J$4+IF(C88&lt;=E88,Coeffecients!$K$4,0)+IF(B88&lt;=120,Coeffecients!$L$4,0)+IF(D88=2,LN(E88)*Coeffecients!$M$4,0)+IF(D88=3,LN(E88)*Coeffecients!$N$4,0)+IF(D88=4,LN(E88)*Coeffecients!$O$4,0)+IF(D88=2,C88*Coeffecients!$P$4,0)+IF(D88=3,C88*Coeffecients!$Q$4,0)+IF(D88=4,C88*Coeffecients!$R$4,0)+IF(C88&lt;=E88,LN(E88)*Coeffecients!$S$4,0)</f>
        <v>-4.8941111374706581E-2</v>
      </c>
      <c r="J88">
        <f>Coeffecients!$D$5+B88*Coeffecients!$E$5+C88*Coeffecients!$F$5+IF(D88=2,Coeffecients!$G$5,0)+IF(D88=3,Coeffecients!$H$5,0)+IF(D88=4,Coeffecients!$I$5,0)+LN(E88)*Coeffecients!$J$5+IF(C88&lt;=E88,Coeffecients!$K$5,0)+IF(B88&lt;=120,Coeffecients!$L$5,0)+IF(D88=2,LN(E88)*Coeffecients!$M$5,0)+IF(D88=3,LN(E88)*Coeffecients!$N$5,0)+IF(D88=4,LN(E88)*Coeffecients!$O$5,0)+IF(D88=2,C88*Coeffecients!$P$5,0)+IF(D88=3,C88*Coeffecients!$Q$5,0)+IF(D88=4,C88*Coeffecients!$R$5,0)+IF(C88&lt;=E88,LN(E88)*Coeffecients!$S$5,0)</f>
        <v>3.9907225372335695</v>
      </c>
      <c r="K88">
        <f>Coeffecients!$D$6+B88*Coeffecients!$E$6+C88*Coeffecients!$F$6+IF(D88=2,Coeffecients!$G$6,0)+IF(D88=3,Coeffecients!$H$6,0)+IF(D88=4,Coeffecients!$I$6,0)+LN(E88)*Coeffecients!$J$6+IF(C88&lt;=E88,Coeffecients!$K$6,0)+IF(B88&lt;=120,Coeffecients!$L$6,0)+IF(D88=2,LN(E88)*Coeffecients!$M$6,0)+IF(D88=3,LN(E88)*Coeffecients!$N$6,0)+IF(D88=4,LN(E88)*Coeffecients!$O$6,0)+IF(D88=2,C88*Coeffecients!$P$6,0)+IF(D88=3,C88*Coeffecients!$Q$6,0)+IF(D88=4,C88*Coeffecients!$R$6,0)+IF(C88&lt;=E88,LN(E88)*Coeffecients!$S$6,0)</f>
        <v>-0.24040487370556485</v>
      </c>
      <c r="L88">
        <f>Coeffecients!D$7+B88*Coeffecients!$E$7+C88*Coeffecients!$F$7+IF(D88=2,Coeffecients!$G$7,0)+IF(D88=3,Coeffecients!$H$7,0)+IF(D88=4,Coeffecients!$I$7,0)+LN(E88)*Coeffecients!$J$7+IF(C88&lt;=E88,Coeffecients!$K$7,0)+IF(B88&lt;=120,Coeffecients!$L$7,0)+IF(D88=2,LN(E88)*Coeffecients!$M$7,0)+IF(D88=3,LN(E88)*Coeffecients!$N$7,0)+IF(D88=4,LN(E88)*Coeffecients!$O$7,0)+IF(D88=2,C88*Coeffecients!$P$7,0)+IF(D88=3,C88*Coeffecients!$Q$7,0)+IF(D88=4,C88*Coeffecients!$R$7,0)+IF(C88&lt;=E88,LN(E88)*Coeffecients!$S$7,0)</f>
        <v>4.3227214343273017</v>
      </c>
      <c r="M88">
        <f t="shared" si="14"/>
        <v>51.134718777156174</v>
      </c>
      <c r="N88">
        <f t="shared" si="14"/>
        <v>35.008022967101716</v>
      </c>
      <c r="O88">
        <f t="shared" si="14"/>
        <v>0.95223720398731582</v>
      </c>
      <c r="P88">
        <f t="shared" si="14"/>
        <v>54.093960146896237</v>
      </c>
      <c r="Q88">
        <f t="shared" si="14"/>
        <v>0.78630944059393093</v>
      </c>
      <c r="R88">
        <f t="shared" si="14"/>
        <v>75.393527890018859</v>
      </c>
      <c r="S88">
        <f t="shared" si="16"/>
        <v>0.23524408435275918</v>
      </c>
      <c r="T88">
        <f t="shared" si="16"/>
        <v>0.1610535953817602</v>
      </c>
      <c r="U88">
        <f t="shared" si="16"/>
        <v>4.3807451081299513E-3</v>
      </c>
      <c r="V88">
        <f t="shared" si="15"/>
        <v>0.24885800544298917</v>
      </c>
      <c r="W88">
        <f t="shared" si="15"/>
        <v>3.617398292079486E-3</v>
      </c>
      <c r="X88">
        <f t="shared" si="15"/>
        <v>0.34684617142228208</v>
      </c>
      <c r="Y88">
        <f t="shared" si="18"/>
        <v>0.70573225305827747</v>
      </c>
      <c r="Z88">
        <f t="shared" si="19"/>
        <v>-0.48316078614528057</v>
      </c>
      <c r="AA88">
        <f t="shared" si="20"/>
        <v>-8.7614902162599026E-3</v>
      </c>
      <c r="AB88">
        <f t="shared" si="21"/>
        <v>-1.7420060381009241</v>
      </c>
      <c r="AC88">
        <f t="shared" si="22"/>
        <v>7.234796584158972E-3</v>
      </c>
      <c r="AD88">
        <f t="shared" si="23"/>
        <v>2.4279231999559747</v>
      </c>
    </row>
    <row r="89" spans="2:30" x14ac:dyDescent="0.25">
      <c r="B89" s="6">
        <v>1500</v>
      </c>
      <c r="C89" s="6">
        <v>75</v>
      </c>
      <c r="D89" s="6">
        <v>1</v>
      </c>
      <c r="E89" s="6">
        <v>10</v>
      </c>
      <c r="F89" s="11">
        <f t="shared" si="17"/>
        <v>0.90696193513594658</v>
      </c>
      <c r="G89">
        <f>Coeffecients!$D$2+B89*Coeffecients!$E$2+C89*Coeffecients!$F$2+IF(D89=2,Coeffecients!$G$2,0)+IF(D89=3,Coeffecients!$H$2,0)+IF(D89=4,Coeffecients!$I$2,0)+LN(E89)*Coeffecients!$J$2+IF(C89&lt;=E89,Coeffecients!$K$2,0)+IF(B89&lt;=120,Coeffecients!$L$2,0)+IF(D89=2,LN(E89)*Coeffecients!$M$2,0)+IF(D89=3,LN(E89)*Coeffecients!$N$2,0)+IF(D89=4,LN(E89)*Coeffecients!$O$2,0)+IF(D89=2,C89*Coeffecients!$P$2,0)+IF(D89=3,C89*Coeffecients!$Q$2,0)+IF(D89=4,C89*Coeffecients!$R$2,0)+IF(C89&lt;=E89,LN(E89)*Coeffecients!$S$2,0)</f>
        <v>3.9344636946272509</v>
      </c>
      <c r="H89">
        <f>Coeffecients!$D$3+B89*Coeffecients!$E$3+C89*Coeffecients!$F$3+IF(D89=2,Coeffecients!$G$3,0)+IF(D89=3,Coeffecients!$H$3,0)+IF(D89=4,Coeffecients!$I$3,0)+LN(E89)*Coeffecients!$J$3+IF(C89&lt;=E89,Coeffecients!$K$3,0)+IF(B89&lt;=120,Coeffecients!$L$3,0)+IF(D89=2,LN(E89)*Coeffecients!$M$3,0)+IF(D89=3,LN(E89)*Coeffecients!$N$3,0)+IF(D89=4,LN(E89)*Coeffecients!$O$3,0)+IF(D89=2,C89*Coeffecients!$P$3,0)+IF(D89=3,C89*Coeffecients!$Q$3,0)+IF(D89=4,C89*Coeffecients!$R$3,0)+IF(C89&lt;=E89,LN(E89)*Coeffecients!$S$3,0)</f>
        <v>3.555577262852252</v>
      </c>
      <c r="I89">
        <f>Coeffecients!$D$4+B89*Coeffecients!$E$4+C89*Coeffecients!$F$4+IF(D89=2,Coeffecients!$G$4,0)+IF(D89=3,Coeffecients!$H$4,0)+IF(D89=4,Coeffecients!$I$4,0)+LN(E89)*Coeffecients!$J$4+IF(C89&lt;=E89,Coeffecients!$K$4,0)+IF(B89&lt;=120,Coeffecients!$L$4,0)+IF(D89=2,LN(E89)*Coeffecients!$M$4,0)+IF(D89=3,LN(E89)*Coeffecients!$N$4,0)+IF(D89=4,LN(E89)*Coeffecients!$O$4,0)+IF(D89=2,C89*Coeffecients!$P$4,0)+IF(D89=3,C89*Coeffecients!$Q$4,0)+IF(D89=4,C89*Coeffecients!$R$4,0)+IF(C89&lt;=E89,LN(E89)*Coeffecients!$S$4,0)</f>
        <v>-4.8941111374706581E-2</v>
      </c>
      <c r="J89">
        <f>Coeffecients!$D$5+B89*Coeffecients!$E$5+C89*Coeffecients!$F$5+IF(D89=2,Coeffecients!$G$5,0)+IF(D89=3,Coeffecients!$H$5,0)+IF(D89=4,Coeffecients!$I$5,0)+LN(E89)*Coeffecients!$J$5+IF(C89&lt;=E89,Coeffecients!$K$5,0)+IF(B89&lt;=120,Coeffecients!$L$5,0)+IF(D89=2,LN(E89)*Coeffecients!$M$5,0)+IF(D89=3,LN(E89)*Coeffecients!$N$5,0)+IF(D89=4,LN(E89)*Coeffecients!$O$5,0)+IF(D89=2,C89*Coeffecients!$P$5,0)+IF(D89=3,C89*Coeffecients!$Q$5,0)+IF(D89=4,C89*Coeffecients!$R$5,0)+IF(C89&lt;=E89,LN(E89)*Coeffecients!$S$5,0)</f>
        <v>3.9907225372335695</v>
      </c>
      <c r="K89">
        <f>Coeffecients!$D$6+B89*Coeffecients!$E$6+C89*Coeffecients!$F$6+IF(D89=2,Coeffecients!$G$6,0)+IF(D89=3,Coeffecients!$H$6,0)+IF(D89=4,Coeffecients!$I$6,0)+LN(E89)*Coeffecients!$J$6+IF(C89&lt;=E89,Coeffecients!$K$6,0)+IF(B89&lt;=120,Coeffecients!$L$6,0)+IF(D89=2,LN(E89)*Coeffecients!$M$6,0)+IF(D89=3,LN(E89)*Coeffecients!$N$6,0)+IF(D89=4,LN(E89)*Coeffecients!$O$6,0)+IF(D89=2,C89*Coeffecients!$P$6,0)+IF(D89=3,C89*Coeffecients!$Q$6,0)+IF(D89=4,C89*Coeffecients!$R$6,0)+IF(C89&lt;=E89,LN(E89)*Coeffecients!$S$6,0)</f>
        <v>-0.24040487370556485</v>
      </c>
      <c r="L89">
        <f>Coeffecients!D$7+B89*Coeffecients!$E$7+C89*Coeffecients!$F$7+IF(D89=2,Coeffecients!$G$7,0)+IF(D89=3,Coeffecients!$H$7,0)+IF(D89=4,Coeffecients!$I$7,0)+LN(E89)*Coeffecients!$J$7+IF(C89&lt;=E89,Coeffecients!$K$7,0)+IF(B89&lt;=120,Coeffecients!$L$7,0)+IF(D89=2,LN(E89)*Coeffecients!$M$7,0)+IF(D89=3,LN(E89)*Coeffecients!$N$7,0)+IF(D89=4,LN(E89)*Coeffecients!$O$7,0)+IF(D89=2,C89*Coeffecients!$P$7,0)+IF(D89=3,C89*Coeffecients!$Q$7,0)+IF(D89=4,C89*Coeffecients!$R$7,0)+IF(C89&lt;=E89,LN(E89)*Coeffecients!$S$7,0)</f>
        <v>4.3227214343273017</v>
      </c>
      <c r="M89">
        <f t="shared" si="14"/>
        <v>51.134718777156174</v>
      </c>
      <c r="N89">
        <f t="shared" si="14"/>
        <v>35.008022967101716</v>
      </c>
      <c r="O89">
        <f t="shared" si="14"/>
        <v>0.95223720398731582</v>
      </c>
      <c r="P89">
        <f t="shared" si="14"/>
        <v>54.093960146896237</v>
      </c>
      <c r="Q89">
        <f t="shared" si="14"/>
        <v>0.78630944059393093</v>
      </c>
      <c r="R89">
        <f t="shared" si="14"/>
        <v>75.393527890018859</v>
      </c>
      <c r="S89">
        <f t="shared" si="16"/>
        <v>0.23524408435275918</v>
      </c>
      <c r="T89">
        <f t="shared" si="16"/>
        <v>0.1610535953817602</v>
      </c>
      <c r="U89">
        <f t="shared" si="16"/>
        <v>4.3807451081299513E-3</v>
      </c>
      <c r="V89">
        <f t="shared" si="15"/>
        <v>0.24885800544298917</v>
      </c>
      <c r="W89">
        <f t="shared" si="15"/>
        <v>3.617398292079486E-3</v>
      </c>
      <c r="X89">
        <f t="shared" si="15"/>
        <v>0.34684617142228208</v>
      </c>
      <c r="Y89">
        <f t="shared" si="18"/>
        <v>0.70573225305827747</v>
      </c>
      <c r="Z89">
        <f t="shared" si="19"/>
        <v>-0.48316078614528057</v>
      </c>
      <c r="AA89">
        <f t="shared" si="20"/>
        <v>-8.7614902162599026E-3</v>
      </c>
      <c r="AB89">
        <f t="shared" si="21"/>
        <v>-1.7420060381009241</v>
      </c>
      <c r="AC89">
        <f t="shared" si="22"/>
        <v>7.234796584158972E-3</v>
      </c>
      <c r="AD89">
        <f t="shared" si="23"/>
        <v>2.4279231999559747</v>
      </c>
    </row>
    <row r="90" spans="2:30" x14ac:dyDescent="0.25">
      <c r="B90" s="6">
        <v>1500</v>
      </c>
      <c r="C90" s="6">
        <v>75</v>
      </c>
      <c r="D90" s="6">
        <v>1</v>
      </c>
      <c r="E90" s="6">
        <v>10</v>
      </c>
      <c r="F90" s="11">
        <f t="shared" si="17"/>
        <v>0.90696193513594658</v>
      </c>
      <c r="G90">
        <f>Coeffecients!$D$2+B90*Coeffecients!$E$2+C90*Coeffecients!$F$2+IF(D90=2,Coeffecients!$G$2,0)+IF(D90=3,Coeffecients!$H$2,0)+IF(D90=4,Coeffecients!$I$2,0)+LN(E90)*Coeffecients!$J$2+IF(C90&lt;=E90,Coeffecients!$K$2,0)+IF(B90&lt;=120,Coeffecients!$L$2,0)+IF(D90=2,LN(E90)*Coeffecients!$M$2,0)+IF(D90=3,LN(E90)*Coeffecients!$N$2,0)+IF(D90=4,LN(E90)*Coeffecients!$O$2,0)+IF(D90=2,C90*Coeffecients!$P$2,0)+IF(D90=3,C90*Coeffecients!$Q$2,0)+IF(D90=4,C90*Coeffecients!$R$2,0)+IF(C90&lt;=E90,LN(E90)*Coeffecients!$S$2,0)</f>
        <v>3.9344636946272509</v>
      </c>
      <c r="H90">
        <f>Coeffecients!$D$3+B90*Coeffecients!$E$3+C90*Coeffecients!$F$3+IF(D90=2,Coeffecients!$G$3,0)+IF(D90=3,Coeffecients!$H$3,0)+IF(D90=4,Coeffecients!$I$3,0)+LN(E90)*Coeffecients!$J$3+IF(C90&lt;=E90,Coeffecients!$K$3,0)+IF(B90&lt;=120,Coeffecients!$L$3,0)+IF(D90=2,LN(E90)*Coeffecients!$M$3,0)+IF(D90=3,LN(E90)*Coeffecients!$N$3,0)+IF(D90=4,LN(E90)*Coeffecients!$O$3,0)+IF(D90=2,C90*Coeffecients!$P$3,0)+IF(D90=3,C90*Coeffecients!$Q$3,0)+IF(D90=4,C90*Coeffecients!$R$3,0)+IF(C90&lt;=E90,LN(E90)*Coeffecients!$S$3,0)</f>
        <v>3.555577262852252</v>
      </c>
      <c r="I90">
        <f>Coeffecients!$D$4+B90*Coeffecients!$E$4+C90*Coeffecients!$F$4+IF(D90=2,Coeffecients!$G$4,0)+IF(D90=3,Coeffecients!$H$4,0)+IF(D90=4,Coeffecients!$I$4,0)+LN(E90)*Coeffecients!$J$4+IF(C90&lt;=E90,Coeffecients!$K$4,0)+IF(B90&lt;=120,Coeffecients!$L$4,0)+IF(D90=2,LN(E90)*Coeffecients!$M$4,0)+IF(D90=3,LN(E90)*Coeffecients!$N$4,0)+IF(D90=4,LN(E90)*Coeffecients!$O$4,0)+IF(D90=2,C90*Coeffecients!$P$4,0)+IF(D90=3,C90*Coeffecients!$Q$4,0)+IF(D90=4,C90*Coeffecients!$R$4,0)+IF(C90&lt;=E90,LN(E90)*Coeffecients!$S$4,0)</f>
        <v>-4.8941111374706581E-2</v>
      </c>
      <c r="J90">
        <f>Coeffecients!$D$5+B90*Coeffecients!$E$5+C90*Coeffecients!$F$5+IF(D90=2,Coeffecients!$G$5,0)+IF(D90=3,Coeffecients!$H$5,0)+IF(D90=4,Coeffecients!$I$5,0)+LN(E90)*Coeffecients!$J$5+IF(C90&lt;=E90,Coeffecients!$K$5,0)+IF(B90&lt;=120,Coeffecients!$L$5,0)+IF(D90=2,LN(E90)*Coeffecients!$M$5,0)+IF(D90=3,LN(E90)*Coeffecients!$N$5,0)+IF(D90=4,LN(E90)*Coeffecients!$O$5,0)+IF(D90=2,C90*Coeffecients!$P$5,0)+IF(D90=3,C90*Coeffecients!$Q$5,0)+IF(D90=4,C90*Coeffecients!$R$5,0)+IF(C90&lt;=E90,LN(E90)*Coeffecients!$S$5,0)</f>
        <v>3.9907225372335695</v>
      </c>
      <c r="K90">
        <f>Coeffecients!$D$6+B90*Coeffecients!$E$6+C90*Coeffecients!$F$6+IF(D90=2,Coeffecients!$G$6,0)+IF(D90=3,Coeffecients!$H$6,0)+IF(D90=4,Coeffecients!$I$6,0)+LN(E90)*Coeffecients!$J$6+IF(C90&lt;=E90,Coeffecients!$K$6,0)+IF(B90&lt;=120,Coeffecients!$L$6,0)+IF(D90=2,LN(E90)*Coeffecients!$M$6,0)+IF(D90=3,LN(E90)*Coeffecients!$N$6,0)+IF(D90=4,LN(E90)*Coeffecients!$O$6,0)+IF(D90=2,C90*Coeffecients!$P$6,0)+IF(D90=3,C90*Coeffecients!$Q$6,0)+IF(D90=4,C90*Coeffecients!$R$6,0)+IF(C90&lt;=E90,LN(E90)*Coeffecients!$S$6,0)</f>
        <v>-0.24040487370556485</v>
      </c>
      <c r="L90">
        <f>Coeffecients!D$7+B90*Coeffecients!$E$7+C90*Coeffecients!$F$7+IF(D90=2,Coeffecients!$G$7,0)+IF(D90=3,Coeffecients!$H$7,0)+IF(D90=4,Coeffecients!$I$7,0)+LN(E90)*Coeffecients!$J$7+IF(C90&lt;=E90,Coeffecients!$K$7,0)+IF(B90&lt;=120,Coeffecients!$L$7,0)+IF(D90=2,LN(E90)*Coeffecients!$M$7,0)+IF(D90=3,LN(E90)*Coeffecients!$N$7,0)+IF(D90=4,LN(E90)*Coeffecients!$O$7,0)+IF(D90=2,C90*Coeffecients!$P$7,0)+IF(D90=3,C90*Coeffecients!$Q$7,0)+IF(D90=4,C90*Coeffecients!$R$7,0)+IF(C90&lt;=E90,LN(E90)*Coeffecients!$S$7,0)</f>
        <v>4.3227214343273017</v>
      </c>
      <c r="M90">
        <f t="shared" si="14"/>
        <v>51.134718777156174</v>
      </c>
      <c r="N90">
        <f t="shared" si="14"/>
        <v>35.008022967101716</v>
      </c>
      <c r="O90">
        <f t="shared" si="14"/>
        <v>0.95223720398731582</v>
      </c>
      <c r="P90">
        <f t="shared" si="14"/>
        <v>54.093960146896237</v>
      </c>
      <c r="Q90">
        <f t="shared" si="14"/>
        <v>0.78630944059393093</v>
      </c>
      <c r="R90">
        <f t="shared" si="14"/>
        <v>75.393527890018859</v>
      </c>
      <c r="S90">
        <f t="shared" si="16"/>
        <v>0.23524408435275918</v>
      </c>
      <c r="T90">
        <f t="shared" si="16"/>
        <v>0.1610535953817602</v>
      </c>
      <c r="U90">
        <f t="shared" si="16"/>
        <v>4.3807451081299513E-3</v>
      </c>
      <c r="V90">
        <f t="shared" si="15"/>
        <v>0.24885800544298917</v>
      </c>
      <c r="W90">
        <f t="shared" si="15"/>
        <v>3.617398292079486E-3</v>
      </c>
      <c r="X90">
        <f t="shared" si="15"/>
        <v>0.34684617142228208</v>
      </c>
      <c r="Y90">
        <f t="shared" si="18"/>
        <v>0.70573225305827747</v>
      </c>
      <c r="Z90">
        <f t="shared" si="19"/>
        <v>-0.48316078614528057</v>
      </c>
      <c r="AA90">
        <f t="shared" si="20"/>
        <v>-8.7614902162599026E-3</v>
      </c>
      <c r="AB90">
        <f t="shared" si="21"/>
        <v>-1.7420060381009241</v>
      </c>
      <c r="AC90">
        <f t="shared" si="22"/>
        <v>7.234796584158972E-3</v>
      </c>
      <c r="AD90">
        <f t="shared" si="23"/>
        <v>2.4279231999559747</v>
      </c>
    </row>
    <row r="91" spans="2:30" x14ac:dyDescent="0.25">
      <c r="B91" s="6">
        <v>1500</v>
      </c>
      <c r="C91" s="6">
        <v>75</v>
      </c>
      <c r="D91" s="6">
        <v>1</v>
      </c>
      <c r="E91" s="6">
        <v>10</v>
      </c>
      <c r="F91" s="11">
        <f t="shared" si="17"/>
        <v>0.90696193513594658</v>
      </c>
      <c r="G91">
        <f>Coeffecients!$D$2+B91*Coeffecients!$E$2+C91*Coeffecients!$F$2+IF(D91=2,Coeffecients!$G$2,0)+IF(D91=3,Coeffecients!$H$2,0)+IF(D91=4,Coeffecients!$I$2,0)+LN(E91)*Coeffecients!$J$2+IF(C91&lt;=E91,Coeffecients!$K$2,0)+IF(B91&lt;=120,Coeffecients!$L$2,0)+IF(D91=2,LN(E91)*Coeffecients!$M$2,0)+IF(D91=3,LN(E91)*Coeffecients!$N$2,0)+IF(D91=4,LN(E91)*Coeffecients!$O$2,0)+IF(D91=2,C91*Coeffecients!$P$2,0)+IF(D91=3,C91*Coeffecients!$Q$2,0)+IF(D91=4,C91*Coeffecients!$R$2,0)+IF(C91&lt;=E91,LN(E91)*Coeffecients!$S$2,0)</f>
        <v>3.9344636946272509</v>
      </c>
      <c r="H91">
        <f>Coeffecients!$D$3+B91*Coeffecients!$E$3+C91*Coeffecients!$F$3+IF(D91=2,Coeffecients!$G$3,0)+IF(D91=3,Coeffecients!$H$3,0)+IF(D91=4,Coeffecients!$I$3,0)+LN(E91)*Coeffecients!$J$3+IF(C91&lt;=E91,Coeffecients!$K$3,0)+IF(B91&lt;=120,Coeffecients!$L$3,0)+IF(D91=2,LN(E91)*Coeffecients!$M$3,0)+IF(D91=3,LN(E91)*Coeffecients!$N$3,0)+IF(D91=4,LN(E91)*Coeffecients!$O$3,0)+IF(D91=2,C91*Coeffecients!$P$3,0)+IF(D91=3,C91*Coeffecients!$Q$3,0)+IF(D91=4,C91*Coeffecients!$R$3,0)+IF(C91&lt;=E91,LN(E91)*Coeffecients!$S$3,0)</f>
        <v>3.555577262852252</v>
      </c>
      <c r="I91">
        <f>Coeffecients!$D$4+B91*Coeffecients!$E$4+C91*Coeffecients!$F$4+IF(D91=2,Coeffecients!$G$4,0)+IF(D91=3,Coeffecients!$H$4,0)+IF(D91=4,Coeffecients!$I$4,0)+LN(E91)*Coeffecients!$J$4+IF(C91&lt;=E91,Coeffecients!$K$4,0)+IF(B91&lt;=120,Coeffecients!$L$4,0)+IF(D91=2,LN(E91)*Coeffecients!$M$4,0)+IF(D91=3,LN(E91)*Coeffecients!$N$4,0)+IF(D91=4,LN(E91)*Coeffecients!$O$4,0)+IF(D91=2,C91*Coeffecients!$P$4,0)+IF(D91=3,C91*Coeffecients!$Q$4,0)+IF(D91=4,C91*Coeffecients!$R$4,0)+IF(C91&lt;=E91,LN(E91)*Coeffecients!$S$4,0)</f>
        <v>-4.8941111374706581E-2</v>
      </c>
      <c r="J91">
        <f>Coeffecients!$D$5+B91*Coeffecients!$E$5+C91*Coeffecients!$F$5+IF(D91=2,Coeffecients!$G$5,0)+IF(D91=3,Coeffecients!$H$5,0)+IF(D91=4,Coeffecients!$I$5,0)+LN(E91)*Coeffecients!$J$5+IF(C91&lt;=E91,Coeffecients!$K$5,0)+IF(B91&lt;=120,Coeffecients!$L$5,0)+IF(D91=2,LN(E91)*Coeffecients!$M$5,0)+IF(D91=3,LN(E91)*Coeffecients!$N$5,0)+IF(D91=4,LN(E91)*Coeffecients!$O$5,0)+IF(D91=2,C91*Coeffecients!$P$5,0)+IF(D91=3,C91*Coeffecients!$Q$5,0)+IF(D91=4,C91*Coeffecients!$R$5,0)+IF(C91&lt;=E91,LN(E91)*Coeffecients!$S$5,0)</f>
        <v>3.9907225372335695</v>
      </c>
      <c r="K91">
        <f>Coeffecients!$D$6+B91*Coeffecients!$E$6+C91*Coeffecients!$F$6+IF(D91=2,Coeffecients!$G$6,0)+IF(D91=3,Coeffecients!$H$6,0)+IF(D91=4,Coeffecients!$I$6,0)+LN(E91)*Coeffecients!$J$6+IF(C91&lt;=E91,Coeffecients!$K$6,0)+IF(B91&lt;=120,Coeffecients!$L$6,0)+IF(D91=2,LN(E91)*Coeffecients!$M$6,0)+IF(D91=3,LN(E91)*Coeffecients!$N$6,0)+IF(D91=4,LN(E91)*Coeffecients!$O$6,0)+IF(D91=2,C91*Coeffecients!$P$6,0)+IF(D91=3,C91*Coeffecients!$Q$6,0)+IF(D91=4,C91*Coeffecients!$R$6,0)+IF(C91&lt;=E91,LN(E91)*Coeffecients!$S$6,0)</f>
        <v>-0.24040487370556485</v>
      </c>
      <c r="L91">
        <f>Coeffecients!D$7+B91*Coeffecients!$E$7+C91*Coeffecients!$F$7+IF(D91=2,Coeffecients!$G$7,0)+IF(D91=3,Coeffecients!$H$7,0)+IF(D91=4,Coeffecients!$I$7,0)+LN(E91)*Coeffecients!$J$7+IF(C91&lt;=E91,Coeffecients!$K$7,0)+IF(B91&lt;=120,Coeffecients!$L$7,0)+IF(D91=2,LN(E91)*Coeffecients!$M$7,0)+IF(D91=3,LN(E91)*Coeffecients!$N$7,0)+IF(D91=4,LN(E91)*Coeffecients!$O$7,0)+IF(D91=2,C91*Coeffecients!$P$7,0)+IF(D91=3,C91*Coeffecients!$Q$7,0)+IF(D91=4,C91*Coeffecients!$R$7,0)+IF(C91&lt;=E91,LN(E91)*Coeffecients!$S$7,0)</f>
        <v>4.3227214343273017</v>
      </c>
      <c r="M91">
        <f t="shared" si="14"/>
        <v>51.134718777156174</v>
      </c>
      <c r="N91">
        <f t="shared" si="14"/>
        <v>35.008022967101716</v>
      </c>
      <c r="O91">
        <f t="shared" si="14"/>
        <v>0.95223720398731582</v>
      </c>
      <c r="P91">
        <f t="shared" si="14"/>
        <v>54.093960146896237</v>
      </c>
      <c r="Q91">
        <f t="shared" si="14"/>
        <v>0.78630944059393093</v>
      </c>
      <c r="R91">
        <f t="shared" si="14"/>
        <v>75.393527890018859</v>
      </c>
      <c r="S91">
        <f t="shared" si="16"/>
        <v>0.23524408435275918</v>
      </c>
      <c r="T91">
        <f t="shared" si="16"/>
        <v>0.1610535953817602</v>
      </c>
      <c r="U91">
        <f t="shared" si="16"/>
        <v>4.3807451081299513E-3</v>
      </c>
      <c r="V91">
        <f t="shared" si="15"/>
        <v>0.24885800544298917</v>
      </c>
      <c r="W91">
        <f t="shared" si="15"/>
        <v>3.617398292079486E-3</v>
      </c>
      <c r="X91">
        <f t="shared" si="15"/>
        <v>0.34684617142228208</v>
      </c>
      <c r="Y91">
        <f t="shared" si="18"/>
        <v>0.70573225305827747</v>
      </c>
      <c r="Z91">
        <f t="shared" si="19"/>
        <v>-0.48316078614528057</v>
      </c>
      <c r="AA91">
        <f t="shared" si="20"/>
        <v>-8.7614902162599026E-3</v>
      </c>
      <c r="AB91">
        <f t="shared" si="21"/>
        <v>-1.7420060381009241</v>
      </c>
      <c r="AC91">
        <f t="shared" si="22"/>
        <v>7.234796584158972E-3</v>
      </c>
      <c r="AD91">
        <f t="shared" si="23"/>
        <v>2.4279231999559747</v>
      </c>
    </row>
    <row r="92" spans="2:30" x14ac:dyDescent="0.25">
      <c r="B92" s="6">
        <v>1500</v>
      </c>
      <c r="C92" s="6">
        <v>75</v>
      </c>
      <c r="D92" s="6">
        <v>1</v>
      </c>
      <c r="E92" s="6">
        <v>10</v>
      </c>
      <c r="F92" s="11">
        <f t="shared" si="17"/>
        <v>0.90696193513594658</v>
      </c>
      <c r="G92">
        <f>Coeffecients!$D$2+B92*Coeffecients!$E$2+C92*Coeffecients!$F$2+IF(D92=2,Coeffecients!$G$2,0)+IF(D92=3,Coeffecients!$H$2,0)+IF(D92=4,Coeffecients!$I$2,0)+LN(E92)*Coeffecients!$J$2+IF(C92&lt;=E92,Coeffecients!$K$2,0)+IF(B92&lt;=120,Coeffecients!$L$2,0)+IF(D92=2,LN(E92)*Coeffecients!$M$2,0)+IF(D92=3,LN(E92)*Coeffecients!$N$2,0)+IF(D92=4,LN(E92)*Coeffecients!$O$2,0)+IF(D92=2,C92*Coeffecients!$P$2,0)+IF(D92=3,C92*Coeffecients!$Q$2,0)+IF(D92=4,C92*Coeffecients!$R$2,0)+IF(C92&lt;=E92,LN(E92)*Coeffecients!$S$2,0)</f>
        <v>3.9344636946272509</v>
      </c>
      <c r="H92">
        <f>Coeffecients!$D$3+B92*Coeffecients!$E$3+C92*Coeffecients!$F$3+IF(D92=2,Coeffecients!$G$3,0)+IF(D92=3,Coeffecients!$H$3,0)+IF(D92=4,Coeffecients!$I$3,0)+LN(E92)*Coeffecients!$J$3+IF(C92&lt;=E92,Coeffecients!$K$3,0)+IF(B92&lt;=120,Coeffecients!$L$3,0)+IF(D92=2,LN(E92)*Coeffecients!$M$3,0)+IF(D92=3,LN(E92)*Coeffecients!$N$3,0)+IF(D92=4,LN(E92)*Coeffecients!$O$3,0)+IF(D92=2,C92*Coeffecients!$P$3,0)+IF(D92=3,C92*Coeffecients!$Q$3,0)+IF(D92=4,C92*Coeffecients!$R$3,0)+IF(C92&lt;=E92,LN(E92)*Coeffecients!$S$3,0)</f>
        <v>3.555577262852252</v>
      </c>
      <c r="I92">
        <f>Coeffecients!$D$4+B92*Coeffecients!$E$4+C92*Coeffecients!$F$4+IF(D92=2,Coeffecients!$G$4,0)+IF(D92=3,Coeffecients!$H$4,0)+IF(D92=4,Coeffecients!$I$4,0)+LN(E92)*Coeffecients!$J$4+IF(C92&lt;=E92,Coeffecients!$K$4,0)+IF(B92&lt;=120,Coeffecients!$L$4,0)+IF(D92=2,LN(E92)*Coeffecients!$M$4,0)+IF(D92=3,LN(E92)*Coeffecients!$N$4,0)+IF(D92=4,LN(E92)*Coeffecients!$O$4,0)+IF(D92=2,C92*Coeffecients!$P$4,0)+IF(D92=3,C92*Coeffecients!$Q$4,0)+IF(D92=4,C92*Coeffecients!$R$4,0)+IF(C92&lt;=E92,LN(E92)*Coeffecients!$S$4,0)</f>
        <v>-4.8941111374706581E-2</v>
      </c>
      <c r="J92">
        <f>Coeffecients!$D$5+B92*Coeffecients!$E$5+C92*Coeffecients!$F$5+IF(D92=2,Coeffecients!$G$5,0)+IF(D92=3,Coeffecients!$H$5,0)+IF(D92=4,Coeffecients!$I$5,0)+LN(E92)*Coeffecients!$J$5+IF(C92&lt;=E92,Coeffecients!$K$5,0)+IF(B92&lt;=120,Coeffecients!$L$5,0)+IF(D92=2,LN(E92)*Coeffecients!$M$5,0)+IF(D92=3,LN(E92)*Coeffecients!$N$5,0)+IF(D92=4,LN(E92)*Coeffecients!$O$5,0)+IF(D92=2,C92*Coeffecients!$P$5,0)+IF(D92=3,C92*Coeffecients!$Q$5,0)+IF(D92=4,C92*Coeffecients!$R$5,0)+IF(C92&lt;=E92,LN(E92)*Coeffecients!$S$5,0)</f>
        <v>3.9907225372335695</v>
      </c>
      <c r="K92">
        <f>Coeffecients!$D$6+B92*Coeffecients!$E$6+C92*Coeffecients!$F$6+IF(D92=2,Coeffecients!$G$6,0)+IF(D92=3,Coeffecients!$H$6,0)+IF(D92=4,Coeffecients!$I$6,0)+LN(E92)*Coeffecients!$J$6+IF(C92&lt;=E92,Coeffecients!$K$6,0)+IF(B92&lt;=120,Coeffecients!$L$6,0)+IF(D92=2,LN(E92)*Coeffecients!$M$6,0)+IF(D92=3,LN(E92)*Coeffecients!$N$6,0)+IF(D92=4,LN(E92)*Coeffecients!$O$6,0)+IF(D92=2,C92*Coeffecients!$P$6,0)+IF(D92=3,C92*Coeffecients!$Q$6,0)+IF(D92=4,C92*Coeffecients!$R$6,0)+IF(C92&lt;=E92,LN(E92)*Coeffecients!$S$6,0)</f>
        <v>-0.24040487370556485</v>
      </c>
      <c r="L92">
        <f>Coeffecients!D$7+B92*Coeffecients!$E$7+C92*Coeffecients!$F$7+IF(D92=2,Coeffecients!$G$7,0)+IF(D92=3,Coeffecients!$H$7,0)+IF(D92=4,Coeffecients!$I$7,0)+LN(E92)*Coeffecients!$J$7+IF(C92&lt;=E92,Coeffecients!$K$7,0)+IF(B92&lt;=120,Coeffecients!$L$7,0)+IF(D92=2,LN(E92)*Coeffecients!$M$7,0)+IF(D92=3,LN(E92)*Coeffecients!$N$7,0)+IF(D92=4,LN(E92)*Coeffecients!$O$7,0)+IF(D92=2,C92*Coeffecients!$P$7,0)+IF(D92=3,C92*Coeffecients!$Q$7,0)+IF(D92=4,C92*Coeffecients!$R$7,0)+IF(C92&lt;=E92,LN(E92)*Coeffecients!$S$7,0)</f>
        <v>4.3227214343273017</v>
      </c>
      <c r="M92">
        <f t="shared" si="14"/>
        <v>51.134718777156174</v>
      </c>
      <c r="N92">
        <f t="shared" si="14"/>
        <v>35.008022967101716</v>
      </c>
      <c r="O92">
        <f t="shared" si="14"/>
        <v>0.95223720398731582</v>
      </c>
      <c r="P92">
        <f t="shared" si="14"/>
        <v>54.093960146896237</v>
      </c>
      <c r="Q92">
        <f t="shared" si="14"/>
        <v>0.78630944059393093</v>
      </c>
      <c r="R92">
        <f t="shared" si="14"/>
        <v>75.393527890018859</v>
      </c>
      <c r="S92">
        <f t="shared" si="16"/>
        <v>0.23524408435275918</v>
      </c>
      <c r="T92">
        <f t="shared" si="16"/>
        <v>0.1610535953817602</v>
      </c>
      <c r="U92">
        <f t="shared" si="16"/>
        <v>4.3807451081299513E-3</v>
      </c>
      <c r="V92">
        <f t="shared" si="15"/>
        <v>0.24885800544298917</v>
      </c>
      <c r="W92">
        <f t="shared" si="15"/>
        <v>3.617398292079486E-3</v>
      </c>
      <c r="X92">
        <f t="shared" si="15"/>
        <v>0.34684617142228208</v>
      </c>
      <c r="Y92">
        <f t="shared" si="18"/>
        <v>0.70573225305827747</v>
      </c>
      <c r="Z92">
        <f t="shared" si="19"/>
        <v>-0.48316078614528057</v>
      </c>
      <c r="AA92">
        <f t="shared" si="20"/>
        <v>-8.7614902162599026E-3</v>
      </c>
      <c r="AB92">
        <f t="shared" si="21"/>
        <v>-1.7420060381009241</v>
      </c>
      <c r="AC92">
        <f t="shared" si="22"/>
        <v>7.234796584158972E-3</v>
      </c>
      <c r="AD92">
        <f t="shared" si="23"/>
        <v>2.4279231999559747</v>
      </c>
    </row>
    <row r="93" spans="2:30" x14ac:dyDescent="0.25">
      <c r="B93" s="6">
        <v>1500</v>
      </c>
      <c r="C93" s="6">
        <v>75</v>
      </c>
      <c r="D93" s="6">
        <v>1</v>
      </c>
      <c r="E93" s="6">
        <v>10</v>
      </c>
      <c r="F93" s="11">
        <f t="shared" si="17"/>
        <v>0.90696193513594658</v>
      </c>
      <c r="G93">
        <f>Coeffecients!$D$2+B93*Coeffecients!$E$2+C93*Coeffecients!$F$2+IF(D93=2,Coeffecients!$G$2,0)+IF(D93=3,Coeffecients!$H$2,0)+IF(D93=4,Coeffecients!$I$2,0)+LN(E93)*Coeffecients!$J$2+IF(C93&lt;=E93,Coeffecients!$K$2,0)+IF(B93&lt;=120,Coeffecients!$L$2,0)+IF(D93=2,LN(E93)*Coeffecients!$M$2,0)+IF(D93=3,LN(E93)*Coeffecients!$N$2,0)+IF(D93=4,LN(E93)*Coeffecients!$O$2,0)+IF(D93=2,C93*Coeffecients!$P$2,0)+IF(D93=3,C93*Coeffecients!$Q$2,0)+IF(D93=4,C93*Coeffecients!$R$2,0)+IF(C93&lt;=E93,LN(E93)*Coeffecients!$S$2,0)</f>
        <v>3.9344636946272509</v>
      </c>
      <c r="H93">
        <f>Coeffecients!$D$3+B93*Coeffecients!$E$3+C93*Coeffecients!$F$3+IF(D93=2,Coeffecients!$G$3,0)+IF(D93=3,Coeffecients!$H$3,0)+IF(D93=4,Coeffecients!$I$3,0)+LN(E93)*Coeffecients!$J$3+IF(C93&lt;=E93,Coeffecients!$K$3,0)+IF(B93&lt;=120,Coeffecients!$L$3,0)+IF(D93=2,LN(E93)*Coeffecients!$M$3,0)+IF(D93=3,LN(E93)*Coeffecients!$N$3,0)+IF(D93=4,LN(E93)*Coeffecients!$O$3,0)+IF(D93=2,C93*Coeffecients!$P$3,0)+IF(D93=3,C93*Coeffecients!$Q$3,0)+IF(D93=4,C93*Coeffecients!$R$3,0)+IF(C93&lt;=E93,LN(E93)*Coeffecients!$S$3,0)</f>
        <v>3.555577262852252</v>
      </c>
      <c r="I93">
        <f>Coeffecients!$D$4+B93*Coeffecients!$E$4+C93*Coeffecients!$F$4+IF(D93=2,Coeffecients!$G$4,0)+IF(D93=3,Coeffecients!$H$4,0)+IF(D93=4,Coeffecients!$I$4,0)+LN(E93)*Coeffecients!$J$4+IF(C93&lt;=E93,Coeffecients!$K$4,0)+IF(B93&lt;=120,Coeffecients!$L$4,0)+IF(D93=2,LN(E93)*Coeffecients!$M$4,0)+IF(D93=3,LN(E93)*Coeffecients!$N$4,0)+IF(D93=4,LN(E93)*Coeffecients!$O$4,0)+IF(D93=2,C93*Coeffecients!$P$4,0)+IF(D93=3,C93*Coeffecients!$Q$4,0)+IF(D93=4,C93*Coeffecients!$R$4,0)+IF(C93&lt;=E93,LN(E93)*Coeffecients!$S$4,0)</f>
        <v>-4.8941111374706581E-2</v>
      </c>
      <c r="J93">
        <f>Coeffecients!$D$5+B93*Coeffecients!$E$5+C93*Coeffecients!$F$5+IF(D93=2,Coeffecients!$G$5,0)+IF(D93=3,Coeffecients!$H$5,0)+IF(D93=4,Coeffecients!$I$5,0)+LN(E93)*Coeffecients!$J$5+IF(C93&lt;=E93,Coeffecients!$K$5,0)+IF(B93&lt;=120,Coeffecients!$L$5,0)+IF(D93=2,LN(E93)*Coeffecients!$M$5,0)+IF(D93=3,LN(E93)*Coeffecients!$N$5,0)+IF(D93=4,LN(E93)*Coeffecients!$O$5,0)+IF(D93=2,C93*Coeffecients!$P$5,0)+IF(D93=3,C93*Coeffecients!$Q$5,0)+IF(D93=4,C93*Coeffecients!$R$5,0)+IF(C93&lt;=E93,LN(E93)*Coeffecients!$S$5,0)</f>
        <v>3.9907225372335695</v>
      </c>
      <c r="K93">
        <f>Coeffecients!$D$6+B93*Coeffecients!$E$6+C93*Coeffecients!$F$6+IF(D93=2,Coeffecients!$G$6,0)+IF(D93=3,Coeffecients!$H$6,0)+IF(D93=4,Coeffecients!$I$6,0)+LN(E93)*Coeffecients!$J$6+IF(C93&lt;=E93,Coeffecients!$K$6,0)+IF(B93&lt;=120,Coeffecients!$L$6,0)+IF(D93=2,LN(E93)*Coeffecients!$M$6,0)+IF(D93=3,LN(E93)*Coeffecients!$N$6,0)+IF(D93=4,LN(E93)*Coeffecients!$O$6,0)+IF(D93=2,C93*Coeffecients!$P$6,0)+IF(D93=3,C93*Coeffecients!$Q$6,0)+IF(D93=4,C93*Coeffecients!$R$6,0)+IF(C93&lt;=E93,LN(E93)*Coeffecients!$S$6,0)</f>
        <v>-0.24040487370556485</v>
      </c>
      <c r="L93">
        <f>Coeffecients!D$7+B93*Coeffecients!$E$7+C93*Coeffecients!$F$7+IF(D93=2,Coeffecients!$G$7,0)+IF(D93=3,Coeffecients!$H$7,0)+IF(D93=4,Coeffecients!$I$7,0)+LN(E93)*Coeffecients!$J$7+IF(C93&lt;=E93,Coeffecients!$K$7,0)+IF(B93&lt;=120,Coeffecients!$L$7,0)+IF(D93=2,LN(E93)*Coeffecients!$M$7,0)+IF(D93=3,LN(E93)*Coeffecients!$N$7,0)+IF(D93=4,LN(E93)*Coeffecients!$O$7,0)+IF(D93=2,C93*Coeffecients!$P$7,0)+IF(D93=3,C93*Coeffecients!$Q$7,0)+IF(D93=4,C93*Coeffecients!$R$7,0)+IF(C93&lt;=E93,LN(E93)*Coeffecients!$S$7,0)</f>
        <v>4.3227214343273017</v>
      </c>
      <c r="M93">
        <f t="shared" si="14"/>
        <v>51.134718777156174</v>
      </c>
      <c r="N93">
        <f t="shared" si="14"/>
        <v>35.008022967101716</v>
      </c>
      <c r="O93">
        <f t="shared" si="14"/>
        <v>0.95223720398731582</v>
      </c>
      <c r="P93">
        <f t="shared" si="14"/>
        <v>54.093960146896237</v>
      </c>
      <c r="Q93">
        <f t="shared" si="14"/>
        <v>0.78630944059393093</v>
      </c>
      <c r="R93">
        <f t="shared" si="14"/>
        <v>75.393527890018859</v>
      </c>
      <c r="S93">
        <f t="shared" si="16"/>
        <v>0.23524408435275918</v>
      </c>
      <c r="T93">
        <f t="shared" si="16"/>
        <v>0.1610535953817602</v>
      </c>
      <c r="U93">
        <f t="shared" si="16"/>
        <v>4.3807451081299513E-3</v>
      </c>
      <c r="V93">
        <f t="shared" si="15"/>
        <v>0.24885800544298917</v>
      </c>
      <c r="W93">
        <f t="shared" si="15"/>
        <v>3.617398292079486E-3</v>
      </c>
      <c r="X93">
        <f t="shared" si="15"/>
        <v>0.34684617142228208</v>
      </c>
      <c r="Y93">
        <f t="shared" si="18"/>
        <v>0.70573225305827747</v>
      </c>
      <c r="Z93">
        <f t="shared" si="19"/>
        <v>-0.48316078614528057</v>
      </c>
      <c r="AA93">
        <f t="shared" si="20"/>
        <v>-8.7614902162599026E-3</v>
      </c>
      <c r="AB93">
        <f t="shared" si="21"/>
        <v>-1.7420060381009241</v>
      </c>
      <c r="AC93">
        <f t="shared" si="22"/>
        <v>7.234796584158972E-3</v>
      </c>
      <c r="AD93">
        <f t="shared" si="23"/>
        <v>2.4279231999559747</v>
      </c>
    </row>
    <row r="94" spans="2:30" x14ac:dyDescent="0.25">
      <c r="B94" s="6">
        <v>1500</v>
      </c>
      <c r="C94" s="6">
        <v>75</v>
      </c>
      <c r="D94" s="6">
        <v>1</v>
      </c>
      <c r="E94" s="6">
        <v>10</v>
      </c>
      <c r="F94" s="11">
        <f t="shared" si="17"/>
        <v>0.90696193513594658</v>
      </c>
      <c r="G94">
        <f>Coeffecients!$D$2+B94*Coeffecients!$E$2+C94*Coeffecients!$F$2+IF(D94=2,Coeffecients!$G$2,0)+IF(D94=3,Coeffecients!$H$2,0)+IF(D94=4,Coeffecients!$I$2,0)+LN(E94)*Coeffecients!$J$2+IF(C94&lt;=E94,Coeffecients!$K$2,0)+IF(B94&lt;=120,Coeffecients!$L$2,0)+IF(D94=2,LN(E94)*Coeffecients!$M$2,0)+IF(D94=3,LN(E94)*Coeffecients!$N$2,0)+IF(D94=4,LN(E94)*Coeffecients!$O$2,0)+IF(D94=2,C94*Coeffecients!$P$2,0)+IF(D94=3,C94*Coeffecients!$Q$2,0)+IF(D94=4,C94*Coeffecients!$R$2,0)+IF(C94&lt;=E94,LN(E94)*Coeffecients!$S$2,0)</f>
        <v>3.9344636946272509</v>
      </c>
      <c r="H94">
        <f>Coeffecients!$D$3+B94*Coeffecients!$E$3+C94*Coeffecients!$F$3+IF(D94=2,Coeffecients!$G$3,0)+IF(D94=3,Coeffecients!$H$3,0)+IF(D94=4,Coeffecients!$I$3,0)+LN(E94)*Coeffecients!$J$3+IF(C94&lt;=E94,Coeffecients!$K$3,0)+IF(B94&lt;=120,Coeffecients!$L$3,0)+IF(D94=2,LN(E94)*Coeffecients!$M$3,0)+IF(D94=3,LN(E94)*Coeffecients!$N$3,0)+IF(D94=4,LN(E94)*Coeffecients!$O$3,0)+IF(D94=2,C94*Coeffecients!$P$3,0)+IF(D94=3,C94*Coeffecients!$Q$3,0)+IF(D94=4,C94*Coeffecients!$R$3,0)+IF(C94&lt;=E94,LN(E94)*Coeffecients!$S$3,0)</f>
        <v>3.555577262852252</v>
      </c>
      <c r="I94">
        <f>Coeffecients!$D$4+B94*Coeffecients!$E$4+C94*Coeffecients!$F$4+IF(D94=2,Coeffecients!$G$4,0)+IF(D94=3,Coeffecients!$H$4,0)+IF(D94=4,Coeffecients!$I$4,0)+LN(E94)*Coeffecients!$J$4+IF(C94&lt;=E94,Coeffecients!$K$4,0)+IF(B94&lt;=120,Coeffecients!$L$4,0)+IF(D94=2,LN(E94)*Coeffecients!$M$4,0)+IF(D94=3,LN(E94)*Coeffecients!$N$4,0)+IF(D94=4,LN(E94)*Coeffecients!$O$4,0)+IF(D94=2,C94*Coeffecients!$P$4,0)+IF(D94=3,C94*Coeffecients!$Q$4,0)+IF(D94=4,C94*Coeffecients!$R$4,0)+IF(C94&lt;=E94,LN(E94)*Coeffecients!$S$4,0)</f>
        <v>-4.8941111374706581E-2</v>
      </c>
      <c r="J94">
        <f>Coeffecients!$D$5+B94*Coeffecients!$E$5+C94*Coeffecients!$F$5+IF(D94=2,Coeffecients!$G$5,0)+IF(D94=3,Coeffecients!$H$5,0)+IF(D94=4,Coeffecients!$I$5,0)+LN(E94)*Coeffecients!$J$5+IF(C94&lt;=E94,Coeffecients!$K$5,0)+IF(B94&lt;=120,Coeffecients!$L$5,0)+IF(D94=2,LN(E94)*Coeffecients!$M$5,0)+IF(D94=3,LN(E94)*Coeffecients!$N$5,0)+IF(D94=4,LN(E94)*Coeffecients!$O$5,0)+IF(D94=2,C94*Coeffecients!$P$5,0)+IF(D94=3,C94*Coeffecients!$Q$5,0)+IF(D94=4,C94*Coeffecients!$R$5,0)+IF(C94&lt;=E94,LN(E94)*Coeffecients!$S$5,0)</f>
        <v>3.9907225372335695</v>
      </c>
      <c r="K94">
        <f>Coeffecients!$D$6+B94*Coeffecients!$E$6+C94*Coeffecients!$F$6+IF(D94=2,Coeffecients!$G$6,0)+IF(D94=3,Coeffecients!$H$6,0)+IF(D94=4,Coeffecients!$I$6,0)+LN(E94)*Coeffecients!$J$6+IF(C94&lt;=E94,Coeffecients!$K$6,0)+IF(B94&lt;=120,Coeffecients!$L$6,0)+IF(D94=2,LN(E94)*Coeffecients!$M$6,0)+IF(D94=3,LN(E94)*Coeffecients!$N$6,0)+IF(D94=4,LN(E94)*Coeffecients!$O$6,0)+IF(D94=2,C94*Coeffecients!$P$6,0)+IF(D94=3,C94*Coeffecients!$Q$6,0)+IF(D94=4,C94*Coeffecients!$R$6,0)+IF(C94&lt;=E94,LN(E94)*Coeffecients!$S$6,0)</f>
        <v>-0.24040487370556485</v>
      </c>
      <c r="L94">
        <f>Coeffecients!D$7+B94*Coeffecients!$E$7+C94*Coeffecients!$F$7+IF(D94=2,Coeffecients!$G$7,0)+IF(D94=3,Coeffecients!$H$7,0)+IF(D94=4,Coeffecients!$I$7,0)+LN(E94)*Coeffecients!$J$7+IF(C94&lt;=E94,Coeffecients!$K$7,0)+IF(B94&lt;=120,Coeffecients!$L$7,0)+IF(D94=2,LN(E94)*Coeffecients!$M$7,0)+IF(D94=3,LN(E94)*Coeffecients!$N$7,0)+IF(D94=4,LN(E94)*Coeffecients!$O$7,0)+IF(D94=2,C94*Coeffecients!$P$7,0)+IF(D94=3,C94*Coeffecients!$Q$7,0)+IF(D94=4,C94*Coeffecients!$R$7,0)+IF(C94&lt;=E94,LN(E94)*Coeffecients!$S$7,0)</f>
        <v>4.3227214343273017</v>
      </c>
      <c r="M94">
        <f t="shared" si="14"/>
        <v>51.134718777156174</v>
      </c>
      <c r="N94">
        <f t="shared" si="14"/>
        <v>35.008022967101716</v>
      </c>
      <c r="O94">
        <f t="shared" si="14"/>
        <v>0.95223720398731582</v>
      </c>
      <c r="P94">
        <f t="shared" si="14"/>
        <v>54.093960146896237</v>
      </c>
      <c r="Q94">
        <f t="shared" si="14"/>
        <v>0.78630944059393093</v>
      </c>
      <c r="R94">
        <f t="shared" si="14"/>
        <v>75.393527890018859</v>
      </c>
      <c r="S94">
        <f t="shared" si="16"/>
        <v>0.23524408435275918</v>
      </c>
      <c r="T94">
        <f t="shared" si="16"/>
        <v>0.1610535953817602</v>
      </c>
      <c r="U94">
        <f t="shared" si="16"/>
        <v>4.3807451081299513E-3</v>
      </c>
      <c r="V94">
        <f t="shared" si="15"/>
        <v>0.24885800544298917</v>
      </c>
      <c r="W94">
        <f t="shared" si="15"/>
        <v>3.617398292079486E-3</v>
      </c>
      <c r="X94">
        <f t="shared" si="15"/>
        <v>0.34684617142228208</v>
      </c>
      <c r="Y94">
        <f t="shared" si="18"/>
        <v>0.70573225305827747</v>
      </c>
      <c r="Z94">
        <f t="shared" si="19"/>
        <v>-0.48316078614528057</v>
      </c>
      <c r="AA94">
        <f t="shared" si="20"/>
        <v>-8.7614902162599026E-3</v>
      </c>
      <c r="AB94">
        <f t="shared" si="21"/>
        <v>-1.7420060381009241</v>
      </c>
      <c r="AC94">
        <f t="shared" si="22"/>
        <v>7.234796584158972E-3</v>
      </c>
      <c r="AD94">
        <f t="shared" si="23"/>
        <v>2.4279231999559747</v>
      </c>
    </row>
    <row r="95" spans="2:30" x14ac:dyDescent="0.25">
      <c r="B95" s="6">
        <v>1500</v>
      </c>
      <c r="C95" s="6">
        <v>75</v>
      </c>
      <c r="D95" s="6">
        <v>1</v>
      </c>
      <c r="E95" s="6">
        <v>10</v>
      </c>
      <c r="F95" s="11">
        <f t="shared" si="17"/>
        <v>0.90696193513594658</v>
      </c>
      <c r="G95">
        <f>Coeffecients!$D$2+B95*Coeffecients!$E$2+C95*Coeffecients!$F$2+IF(D95=2,Coeffecients!$G$2,0)+IF(D95=3,Coeffecients!$H$2,0)+IF(D95=4,Coeffecients!$I$2,0)+LN(E95)*Coeffecients!$J$2+IF(C95&lt;=E95,Coeffecients!$K$2,0)+IF(B95&lt;=120,Coeffecients!$L$2,0)+IF(D95=2,LN(E95)*Coeffecients!$M$2,0)+IF(D95=3,LN(E95)*Coeffecients!$N$2,0)+IF(D95=4,LN(E95)*Coeffecients!$O$2,0)+IF(D95=2,C95*Coeffecients!$P$2,0)+IF(D95=3,C95*Coeffecients!$Q$2,0)+IF(D95=4,C95*Coeffecients!$R$2,0)+IF(C95&lt;=E95,LN(E95)*Coeffecients!$S$2,0)</f>
        <v>3.9344636946272509</v>
      </c>
      <c r="H95">
        <f>Coeffecients!$D$3+B95*Coeffecients!$E$3+C95*Coeffecients!$F$3+IF(D95=2,Coeffecients!$G$3,0)+IF(D95=3,Coeffecients!$H$3,0)+IF(D95=4,Coeffecients!$I$3,0)+LN(E95)*Coeffecients!$J$3+IF(C95&lt;=E95,Coeffecients!$K$3,0)+IF(B95&lt;=120,Coeffecients!$L$3,0)+IF(D95=2,LN(E95)*Coeffecients!$M$3,0)+IF(D95=3,LN(E95)*Coeffecients!$N$3,0)+IF(D95=4,LN(E95)*Coeffecients!$O$3,0)+IF(D95=2,C95*Coeffecients!$P$3,0)+IF(D95=3,C95*Coeffecients!$Q$3,0)+IF(D95=4,C95*Coeffecients!$R$3,0)+IF(C95&lt;=E95,LN(E95)*Coeffecients!$S$3,0)</f>
        <v>3.555577262852252</v>
      </c>
      <c r="I95">
        <f>Coeffecients!$D$4+B95*Coeffecients!$E$4+C95*Coeffecients!$F$4+IF(D95=2,Coeffecients!$G$4,0)+IF(D95=3,Coeffecients!$H$4,0)+IF(D95=4,Coeffecients!$I$4,0)+LN(E95)*Coeffecients!$J$4+IF(C95&lt;=E95,Coeffecients!$K$4,0)+IF(B95&lt;=120,Coeffecients!$L$4,0)+IF(D95=2,LN(E95)*Coeffecients!$M$4,0)+IF(D95=3,LN(E95)*Coeffecients!$N$4,0)+IF(D95=4,LN(E95)*Coeffecients!$O$4,0)+IF(D95=2,C95*Coeffecients!$P$4,0)+IF(D95=3,C95*Coeffecients!$Q$4,0)+IF(D95=4,C95*Coeffecients!$R$4,0)+IF(C95&lt;=E95,LN(E95)*Coeffecients!$S$4,0)</f>
        <v>-4.8941111374706581E-2</v>
      </c>
      <c r="J95">
        <f>Coeffecients!$D$5+B95*Coeffecients!$E$5+C95*Coeffecients!$F$5+IF(D95=2,Coeffecients!$G$5,0)+IF(D95=3,Coeffecients!$H$5,0)+IF(D95=4,Coeffecients!$I$5,0)+LN(E95)*Coeffecients!$J$5+IF(C95&lt;=E95,Coeffecients!$K$5,0)+IF(B95&lt;=120,Coeffecients!$L$5,0)+IF(D95=2,LN(E95)*Coeffecients!$M$5,0)+IF(D95=3,LN(E95)*Coeffecients!$N$5,0)+IF(D95=4,LN(E95)*Coeffecients!$O$5,0)+IF(D95=2,C95*Coeffecients!$P$5,0)+IF(D95=3,C95*Coeffecients!$Q$5,0)+IF(D95=4,C95*Coeffecients!$R$5,0)+IF(C95&lt;=E95,LN(E95)*Coeffecients!$S$5,0)</f>
        <v>3.9907225372335695</v>
      </c>
      <c r="K95">
        <f>Coeffecients!$D$6+B95*Coeffecients!$E$6+C95*Coeffecients!$F$6+IF(D95=2,Coeffecients!$G$6,0)+IF(D95=3,Coeffecients!$H$6,0)+IF(D95=4,Coeffecients!$I$6,0)+LN(E95)*Coeffecients!$J$6+IF(C95&lt;=E95,Coeffecients!$K$6,0)+IF(B95&lt;=120,Coeffecients!$L$6,0)+IF(D95=2,LN(E95)*Coeffecients!$M$6,0)+IF(D95=3,LN(E95)*Coeffecients!$N$6,0)+IF(D95=4,LN(E95)*Coeffecients!$O$6,0)+IF(D95=2,C95*Coeffecients!$P$6,0)+IF(D95=3,C95*Coeffecients!$Q$6,0)+IF(D95=4,C95*Coeffecients!$R$6,0)+IF(C95&lt;=E95,LN(E95)*Coeffecients!$S$6,0)</f>
        <v>-0.24040487370556485</v>
      </c>
      <c r="L95">
        <f>Coeffecients!D$7+B95*Coeffecients!$E$7+C95*Coeffecients!$F$7+IF(D95=2,Coeffecients!$G$7,0)+IF(D95=3,Coeffecients!$H$7,0)+IF(D95=4,Coeffecients!$I$7,0)+LN(E95)*Coeffecients!$J$7+IF(C95&lt;=E95,Coeffecients!$K$7,0)+IF(B95&lt;=120,Coeffecients!$L$7,0)+IF(D95=2,LN(E95)*Coeffecients!$M$7,0)+IF(D95=3,LN(E95)*Coeffecients!$N$7,0)+IF(D95=4,LN(E95)*Coeffecients!$O$7,0)+IF(D95=2,C95*Coeffecients!$P$7,0)+IF(D95=3,C95*Coeffecients!$Q$7,0)+IF(D95=4,C95*Coeffecients!$R$7,0)+IF(C95&lt;=E95,LN(E95)*Coeffecients!$S$7,0)</f>
        <v>4.3227214343273017</v>
      </c>
      <c r="M95">
        <f t="shared" si="14"/>
        <v>51.134718777156174</v>
      </c>
      <c r="N95">
        <f t="shared" si="14"/>
        <v>35.008022967101716</v>
      </c>
      <c r="O95">
        <f t="shared" si="14"/>
        <v>0.95223720398731582</v>
      </c>
      <c r="P95">
        <f t="shared" si="14"/>
        <v>54.093960146896237</v>
      </c>
      <c r="Q95">
        <f t="shared" si="14"/>
        <v>0.78630944059393093</v>
      </c>
      <c r="R95">
        <f t="shared" si="14"/>
        <v>75.393527890018859</v>
      </c>
      <c r="S95">
        <f t="shared" si="16"/>
        <v>0.23524408435275918</v>
      </c>
      <c r="T95">
        <f t="shared" si="16"/>
        <v>0.1610535953817602</v>
      </c>
      <c r="U95">
        <f t="shared" si="16"/>
        <v>4.3807451081299513E-3</v>
      </c>
      <c r="V95">
        <f t="shared" si="15"/>
        <v>0.24885800544298917</v>
      </c>
      <c r="W95">
        <f t="shared" si="15"/>
        <v>3.617398292079486E-3</v>
      </c>
      <c r="X95">
        <f t="shared" si="15"/>
        <v>0.34684617142228208</v>
      </c>
      <c r="Y95">
        <f t="shared" si="18"/>
        <v>0.70573225305827747</v>
      </c>
      <c r="Z95">
        <f t="shared" si="19"/>
        <v>-0.48316078614528057</v>
      </c>
      <c r="AA95">
        <f t="shared" si="20"/>
        <v>-8.7614902162599026E-3</v>
      </c>
      <c r="AB95">
        <f t="shared" si="21"/>
        <v>-1.7420060381009241</v>
      </c>
      <c r="AC95">
        <f t="shared" si="22"/>
        <v>7.234796584158972E-3</v>
      </c>
      <c r="AD95">
        <f t="shared" si="23"/>
        <v>2.4279231999559747</v>
      </c>
    </row>
    <row r="96" spans="2:30" x14ac:dyDescent="0.25">
      <c r="B96" s="6">
        <v>1500</v>
      </c>
      <c r="C96" s="6">
        <v>75</v>
      </c>
      <c r="D96" s="6">
        <v>1</v>
      </c>
      <c r="E96" s="6">
        <v>10</v>
      </c>
      <c r="F96" s="11">
        <f t="shared" si="17"/>
        <v>0.90696193513594658</v>
      </c>
      <c r="G96">
        <f>Coeffecients!$D$2+B96*Coeffecients!$E$2+C96*Coeffecients!$F$2+IF(D96=2,Coeffecients!$G$2,0)+IF(D96=3,Coeffecients!$H$2,0)+IF(D96=4,Coeffecients!$I$2,0)+LN(E96)*Coeffecients!$J$2+IF(C96&lt;=E96,Coeffecients!$K$2,0)+IF(B96&lt;=120,Coeffecients!$L$2,0)+IF(D96=2,LN(E96)*Coeffecients!$M$2,0)+IF(D96=3,LN(E96)*Coeffecients!$N$2,0)+IF(D96=4,LN(E96)*Coeffecients!$O$2,0)+IF(D96=2,C96*Coeffecients!$P$2,0)+IF(D96=3,C96*Coeffecients!$Q$2,0)+IF(D96=4,C96*Coeffecients!$R$2,0)+IF(C96&lt;=E96,LN(E96)*Coeffecients!$S$2,0)</f>
        <v>3.9344636946272509</v>
      </c>
      <c r="H96">
        <f>Coeffecients!$D$3+B96*Coeffecients!$E$3+C96*Coeffecients!$F$3+IF(D96=2,Coeffecients!$G$3,0)+IF(D96=3,Coeffecients!$H$3,0)+IF(D96=4,Coeffecients!$I$3,0)+LN(E96)*Coeffecients!$J$3+IF(C96&lt;=E96,Coeffecients!$K$3,0)+IF(B96&lt;=120,Coeffecients!$L$3,0)+IF(D96=2,LN(E96)*Coeffecients!$M$3,0)+IF(D96=3,LN(E96)*Coeffecients!$N$3,0)+IF(D96=4,LN(E96)*Coeffecients!$O$3,0)+IF(D96=2,C96*Coeffecients!$P$3,0)+IF(D96=3,C96*Coeffecients!$Q$3,0)+IF(D96=4,C96*Coeffecients!$R$3,0)+IF(C96&lt;=E96,LN(E96)*Coeffecients!$S$3,0)</f>
        <v>3.555577262852252</v>
      </c>
      <c r="I96">
        <f>Coeffecients!$D$4+B96*Coeffecients!$E$4+C96*Coeffecients!$F$4+IF(D96=2,Coeffecients!$G$4,0)+IF(D96=3,Coeffecients!$H$4,0)+IF(D96=4,Coeffecients!$I$4,0)+LN(E96)*Coeffecients!$J$4+IF(C96&lt;=E96,Coeffecients!$K$4,0)+IF(B96&lt;=120,Coeffecients!$L$4,0)+IF(D96=2,LN(E96)*Coeffecients!$M$4,0)+IF(D96=3,LN(E96)*Coeffecients!$N$4,0)+IF(D96=4,LN(E96)*Coeffecients!$O$4,0)+IF(D96=2,C96*Coeffecients!$P$4,0)+IF(D96=3,C96*Coeffecients!$Q$4,0)+IF(D96=4,C96*Coeffecients!$R$4,0)+IF(C96&lt;=E96,LN(E96)*Coeffecients!$S$4,0)</f>
        <v>-4.8941111374706581E-2</v>
      </c>
      <c r="J96">
        <f>Coeffecients!$D$5+B96*Coeffecients!$E$5+C96*Coeffecients!$F$5+IF(D96=2,Coeffecients!$G$5,0)+IF(D96=3,Coeffecients!$H$5,0)+IF(D96=4,Coeffecients!$I$5,0)+LN(E96)*Coeffecients!$J$5+IF(C96&lt;=E96,Coeffecients!$K$5,0)+IF(B96&lt;=120,Coeffecients!$L$5,0)+IF(D96=2,LN(E96)*Coeffecients!$M$5,0)+IF(D96=3,LN(E96)*Coeffecients!$N$5,0)+IF(D96=4,LN(E96)*Coeffecients!$O$5,0)+IF(D96=2,C96*Coeffecients!$P$5,0)+IF(D96=3,C96*Coeffecients!$Q$5,0)+IF(D96=4,C96*Coeffecients!$R$5,0)+IF(C96&lt;=E96,LN(E96)*Coeffecients!$S$5,0)</f>
        <v>3.9907225372335695</v>
      </c>
      <c r="K96">
        <f>Coeffecients!$D$6+B96*Coeffecients!$E$6+C96*Coeffecients!$F$6+IF(D96=2,Coeffecients!$G$6,0)+IF(D96=3,Coeffecients!$H$6,0)+IF(D96=4,Coeffecients!$I$6,0)+LN(E96)*Coeffecients!$J$6+IF(C96&lt;=E96,Coeffecients!$K$6,0)+IF(B96&lt;=120,Coeffecients!$L$6,0)+IF(D96=2,LN(E96)*Coeffecients!$M$6,0)+IF(D96=3,LN(E96)*Coeffecients!$N$6,0)+IF(D96=4,LN(E96)*Coeffecients!$O$6,0)+IF(D96=2,C96*Coeffecients!$P$6,0)+IF(D96=3,C96*Coeffecients!$Q$6,0)+IF(D96=4,C96*Coeffecients!$R$6,0)+IF(C96&lt;=E96,LN(E96)*Coeffecients!$S$6,0)</f>
        <v>-0.24040487370556485</v>
      </c>
      <c r="L96">
        <f>Coeffecients!D$7+B96*Coeffecients!$E$7+C96*Coeffecients!$F$7+IF(D96=2,Coeffecients!$G$7,0)+IF(D96=3,Coeffecients!$H$7,0)+IF(D96=4,Coeffecients!$I$7,0)+LN(E96)*Coeffecients!$J$7+IF(C96&lt;=E96,Coeffecients!$K$7,0)+IF(B96&lt;=120,Coeffecients!$L$7,0)+IF(D96=2,LN(E96)*Coeffecients!$M$7,0)+IF(D96=3,LN(E96)*Coeffecients!$N$7,0)+IF(D96=4,LN(E96)*Coeffecients!$O$7,0)+IF(D96=2,C96*Coeffecients!$P$7,0)+IF(D96=3,C96*Coeffecients!$Q$7,0)+IF(D96=4,C96*Coeffecients!$R$7,0)+IF(C96&lt;=E96,LN(E96)*Coeffecients!$S$7,0)</f>
        <v>4.3227214343273017</v>
      </c>
      <c r="M96">
        <f t="shared" si="14"/>
        <v>51.134718777156174</v>
      </c>
      <c r="N96">
        <f t="shared" si="14"/>
        <v>35.008022967101716</v>
      </c>
      <c r="O96">
        <f t="shared" si="14"/>
        <v>0.95223720398731582</v>
      </c>
      <c r="P96">
        <f t="shared" si="14"/>
        <v>54.093960146896237</v>
      </c>
      <c r="Q96">
        <f t="shared" si="14"/>
        <v>0.78630944059393093</v>
      </c>
      <c r="R96">
        <f t="shared" si="14"/>
        <v>75.393527890018859</v>
      </c>
      <c r="S96">
        <f t="shared" si="16"/>
        <v>0.23524408435275918</v>
      </c>
      <c r="T96">
        <f t="shared" si="16"/>
        <v>0.1610535953817602</v>
      </c>
      <c r="U96">
        <f t="shared" si="16"/>
        <v>4.3807451081299513E-3</v>
      </c>
      <c r="V96">
        <f t="shared" si="15"/>
        <v>0.24885800544298917</v>
      </c>
      <c r="W96">
        <f t="shared" si="15"/>
        <v>3.617398292079486E-3</v>
      </c>
      <c r="X96">
        <f t="shared" si="15"/>
        <v>0.34684617142228208</v>
      </c>
      <c r="Y96">
        <f t="shared" si="18"/>
        <v>0.70573225305827747</v>
      </c>
      <c r="Z96">
        <f t="shared" si="19"/>
        <v>-0.48316078614528057</v>
      </c>
      <c r="AA96">
        <f t="shared" si="20"/>
        <v>-8.7614902162599026E-3</v>
      </c>
      <c r="AB96">
        <f t="shared" si="21"/>
        <v>-1.7420060381009241</v>
      </c>
      <c r="AC96">
        <f t="shared" si="22"/>
        <v>7.234796584158972E-3</v>
      </c>
      <c r="AD96">
        <f t="shared" si="23"/>
        <v>2.4279231999559747</v>
      </c>
    </row>
    <row r="97" spans="2:30" x14ac:dyDescent="0.25">
      <c r="B97" s="6">
        <v>1500</v>
      </c>
      <c r="C97" s="6">
        <v>75</v>
      </c>
      <c r="D97" s="6">
        <v>1</v>
      </c>
      <c r="E97" s="6">
        <v>10</v>
      </c>
      <c r="F97" s="11">
        <f t="shared" si="17"/>
        <v>0.90696193513594658</v>
      </c>
      <c r="G97">
        <f>Coeffecients!$D$2+B97*Coeffecients!$E$2+C97*Coeffecients!$F$2+IF(D97=2,Coeffecients!$G$2,0)+IF(D97=3,Coeffecients!$H$2,0)+IF(D97=4,Coeffecients!$I$2,0)+LN(E97)*Coeffecients!$J$2+IF(C97&lt;=E97,Coeffecients!$K$2,0)+IF(B97&lt;=120,Coeffecients!$L$2,0)+IF(D97=2,LN(E97)*Coeffecients!$M$2,0)+IF(D97=3,LN(E97)*Coeffecients!$N$2,0)+IF(D97=4,LN(E97)*Coeffecients!$O$2,0)+IF(D97=2,C97*Coeffecients!$P$2,0)+IF(D97=3,C97*Coeffecients!$Q$2,0)+IF(D97=4,C97*Coeffecients!$R$2,0)+IF(C97&lt;=E97,LN(E97)*Coeffecients!$S$2,0)</f>
        <v>3.9344636946272509</v>
      </c>
      <c r="H97">
        <f>Coeffecients!$D$3+B97*Coeffecients!$E$3+C97*Coeffecients!$F$3+IF(D97=2,Coeffecients!$G$3,0)+IF(D97=3,Coeffecients!$H$3,0)+IF(D97=4,Coeffecients!$I$3,0)+LN(E97)*Coeffecients!$J$3+IF(C97&lt;=E97,Coeffecients!$K$3,0)+IF(B97&lt;=120,Coeffecients!$L$3,0)+IF(D97=2,LN(E97)*Coeffecients!$M$3,0)+IF(D97=3,LN(E97)*Coeffecients!$N$3,0)+IF(D97=4,LN(E97)*Coeffecients!$O$3,0)+IF(D97=2,C97*Coeffecients!$P$3,0)+IF(D97=3,C97*Coeffecients!$Q$3,0)+IF(D97=4,C97*Coeffecients!$R$3,0)+IF(C97&lt;=E97,LN(E97)*Coeffecients!$S$3,0)</f>
        <v>3.555577262852252</v>
      </c>
      <c r="I97">
        <f>Coeffecients!$D$4+B97*Coeffecients!$E$4+C97*Coeffecients!$F$4+IF(D97=2,Coeffecients!$G$4,0)+IF(D97=3,Coeffecients!$H$4,0)+IF(D97=4,Coeffecients!$I$4,0)+LN(E97)*Coeffecients!$J$4+IF(C97&lt;=E97,Coeffecients!$K$4,0)+IF(B97&lt;=120,Coeffecients!$L$4,0)+IF(D97=2,LN(E97)*Coeffecients!$M$4,0)+IF(D97=3,LN(E97)*Coeffecients!$N$4,0)+IF(D97=4,LN(E97)*Coeffecients!$O$4,0)+IF(D97=2,C97*Coeffecients!$P$4,0)+IF(D97=3,C97*Coeffecients!$Q$4,0)+IF(D97=4,C97*Coeffecients!$R$4,0)+IF(C97&lt;=E97,LN(E97)*Coeffecients!$S$4,0)</f>
        <v>-4.8941111374706581E-2</v>
      </c>
      <c r="J97">
        <f>Coeffecients!$D$5+B97*Coeffecients!$E$5+C97*Coeffecients!$F$5+IF(D97=2,Coeffecients!$G$5,0)+IF(D97=3,Coeffecients!$H$5,0)+IF(D97=4,Coeffecients!$I$5,0)+LN(E97)*Coeffecients!$J$5+IF(C97&lt;=E97,Coeffecients!$K$5,0)+IF(B97&lt;=120,Coeffecients!$L$5,0)+IF(D97=2,LN(E97)*Coeffecients!$M$5,0)+IF(D97=3,LN(E97)*Coeffecients!$N$5,0)+IF(D97=4,LN(E97)*Coeffecients!$O$5,0)+IF(D97=2,C97*Coeffecients!$P$5,0)+IF(D97=3,C97*Coeffecients!$Q$5,0)+IF(D97=4,C97*Coeffecients!$R$5,0)+IF(C97&lt;=E97,LN(E97)*Coeffecients!$S$5,0)</f>
        <v>3.9907225372335695</v>
      </c>
      <c r="K97">
        <f>Coeffecients!$D$6+B97*Coeffecients!$E$6+C97*Coeffecients!$F$6+IF(D97=2,Coeffecients!$G$6,0)+IF(D97=3,Coeffecients!$H$6,0)+IF(D97=4,Coeffecients!$I$6,0)+LN(E97)*Coeffecients!$J$6+IF(C97&lt;=E97,Coeffecients!$K$6,0)+IF(B97&lt;=120,Coeffecients!$L$6,0)+IF(D97=2,LN(E97)*Coeffecients!$M$6,0)+IF(D97=3,LN(E97)*Coeffecients!$N$6,0)+IF(D97=4,LN(E97)*Coeffecients!$O$6,0)+IF(D97=2,C97*Coeffecients!$P$6,0)+IF(D97=3,C97*Coeffecients!$Q$6,0)+IF(D97=4,C97*Coeffecients!$R$6,0)+IF(C97&lt;=E97,LN(E97)*Coeffecients!$S$6,0)</f>
        <v>-0.24040487370556485</v>
      </c>
      <c r="L97">
        <f>Coeffecients!D$7+B97*Coeffecients!$E$7+C97*Coeffecients!$F$7+IF(D97=2,Coeffecients!$G$7,0)+IF(D97=3,Coeffecients!$H$7,0)+IF(D97=4,Coeffecients!$I$7,0)+LN(E97)*Coeffecients!$J$7+IF(C97&lt;=E97,Coeffecients!$K$7,0)+IF(B97&lt;=120,Coeffecients!$L$7,0)+IF(D97=2,LN(E97)*Coeffecients!$M$7,0)+IF(D97=3,LN(E97)*Coeffecients!$N$7,0)+IF(D97=4,LN(E97)*Coeffecients!$O$7,0)+IF(D97=2,C97*Coeffecients!$P$7,0)+IF(D97=3,C97*Coeffecients!$Q$7,0)+IF(D97=4,C97*Coeffecients!$R$7,0)+IF(C97&lt;=E97,LN(E97)*Coeffecients!$S$7,0)</f>
        <v>4.3227214343273017</v>
      </c>
      <c r="M97">
        <f t="shared" si="14"/>
        <v>51.134718777156174</v>
      </c>
      <c r="N97">
        <f t="shared" si="14"/>
        <v>35.008022967101716</v>
      </c>
      <c r="O97">
        <f t="shared" si="14"/>
        <v>0.95223720398731582</v>
      </c>
      <c r="P97">
        <f t="shared" si="14"/>
        <v>54.093960146896237</v>
      </c>
      <c r="Q97">
        <f t="shared" si="14"/>
        <v>0.78630944059393093</v>
      </c>
      <c r="R97">
        <f t="shared" si="14"/>
        <v>75.393527890018859</v>
      </c>
      <c r="S97">
        <f t="shared" si="16"/>
        <v>0.23524408435275918</v>
      </c>
      <c r="T97">
        <f t="shared" si="16"/>
        <v>0.1610535953817602</v>
      </c>
      <c r="U97">
        <f t="shared" si="16"/>
        <v>4.3807451081299513E-3</v>
      </c>
      <c r="V97">
        <f t="shared" si="15"/>
        <v>0.24885800544298917</v>
      </c>
      <c r="W97">
        <f t="shared" si="15"/>
        <v>3.617398292079486E-3</v>
      </c>
      <c r="X97">
        <f t="shared" si="15"/>
        <v>0.34684617142228208</v>
      </c>
      <c r="Y97">
        <f t="shared" si="18"/>
        <v>0.70573225305827747</v>
      </c>
      <c r="Z97">
        <f t="shared" si="19"/>
        <v>-0.48316078614528057</v>
      </c>
      <c r="AA97">
        <f t="shared" si="20"/>
        <v>-8.7614902162599026E-3</v>
      </c>
      <c r="AB97">
        <f t="shared" si="21"/>
        <v>-1.7420060381009241</v>
      </c>
      <c r="AC97">
        <f t="shared" si="22"/>
        <v>7.234796584158972E-3</v>
      </c>
      <c r="AD97">
        <f t="shared" si="23"/>
        <v>2.4279231999559747</v>
      </c>
    </row>
    <row r="98" spans="2:30" x14ac:dyDescent="0.25">
      <c r="B98" s="6">
        <v>1500</v>
      </c>
      <c r="C98" s="6">
        <v>75</v>
      </c>
      <c r="D98" s="6">
        <v>1</v>
      </c>
      <c r="E98" s="6">
        <v>10</v>
      </c>
      <c r="F98" s="11">
        <f t="shared" si="17"/>
        <v>0.90696193513594658</v>
      </c>
      <c r="G98">
        <f>Coeffecients!$D$2+B98*Coeffecients!$E$2+C98*Coeffecients!$F$2+IF(D98=2,Coeffecients!$G$2,0)+IF(D98=3,Coeffecients!$H$2,0)+IF(D98=4,Coeffecients!$I$2,0)+LN(E98)*Coeffecients!$J$2+IF(C98&lt;=E98,Coeffecients!$K$2,0)+IF(B98&lt;=120,Coeffecients!$L$2,0)+IF(D98=2,LN(E98)*Coeffecients!$M$2,0)+IF(D98=3,LN(E98)*Coeffecients!$N$2,0)+IF(D98=4,LN(E98)*Coeffecients!$O$2,0)+IF(D98=2,C98*Coeffecients!$P$2,0)+IF(D98=3,C98*Coeffecients!$Q$2,0)+IF(D98=4,C98*Coeffecients!$R$2,0)+IF(C98&lt;=E98,LN(E98)*Coeffecients!$S$2,0)</f>
        <v>3.9344636946272509</v>
      </c>
      <c r="H98">
        <f>Coeffecients!$D$3+B98*Coeffecients!$E$3+C98*Coeffecients!$F$3+IF(D98=2,Coeffecients!$G$3,0)+IF(D98=3,Coeffecients!$H$3,0)+IF(D98=4,Coeffecients!$I$3,0)+LN(E98)*Coeffecients!$J$3+IF(C98&lt;=E98,Coeffecients!$K$3,0)+IF(B98&lt;=120,Coeffecients!$L$3,0)+IF(D98=2,LN(E98)*Coeffecients!$M$3,0)+IF(D98=3,LN(E98)*Coeffecients!$N$3,0)+IF(D98=4,LN(E98)*Coeffecients!$O$3,0)+IF(D98=2,C98*Coeffecients!$P$3,0)+IF(D98=3,C98*Coeffecients!$Q$3,0)+IF(D98=4,C98*Coeffecients!$R$3,0)+IF(C98&lt;=E98,LN(E98)*Coeffecients!$S$3,0)</f>
        <v>3.555577262852252</v>
      </c>
      <c r="I98">
        <f>Coeffecients!$D$4+B98*Coeffecients!$E$4+C98*Coeffecients!$F$4+IF(D98=2,Coeffecients!$G$4,0)+IF(D98=3,Coeffecients!$H$4,0)+IF(D98=4,Coeffecients!$I$4,0)+LN(E98)*Coeffecients!$J$4+IF(C98&lt;=E98,Coeffecients!$K$4,0)+IF(B98&lt;=120,Coeffecients!$L$4,0)+IF(D98=2,LN(E98)*Coeffecients!$M$4,0)+IF(D98=3,LN(E98)*Coeffecients!$N$4,0)+IF(D98=4,LN(E98)*Coeffecients!$O$4,0)+IF(D98=2,C98*Coeffecients!$P$4,0)+IF(D98=3,C98*Coeffecients!$Q$4,0)+IF(D98=4,C98*Coeffecients!$R$4,0)+IF(C98&lt;=E98,LN(E98)*Coeffecients!$S$4,0)</f>
        <v>-4.8941111374706581E-2</v>
      </c>
      <c r="J98">
        <f>Coeffecients!$D$5+B98*Coeffecients!$E$5+C98*Coeffecients!$F$5+IF(D98=2,Coeffecients!$G$5,0)+IF(D98=3,Coeffecients!$H$5,0)+IF(D98=4,Coeffecients!$I$5,0)+LN(E98)*Coeffecients!$J$5+IF(C98&lt;=E98,Coeffecients!$K$5,0)+IF(B98&lt;=120,Coeffecients!$L$5,0)+IF(D98=2,LN(E98)*Coeffecients!$M$5,0)+IF(D98=3,LN(E98)*Coeffecients!$N$5,0)+IF(D98=4,LN(E98)*Coeffecients!$O$5,0)+IF(D98=2,C98*Coeffecients!$P$5,0)+IF(D98=3,C98*Coeffecients!$Q$5,0)+IF(D98=4,C98*Coeffecients!$R$5,0)+IF(C98&lt;=E98,LN(E98)*Coeffecients!$S$5,0)</f>
        <v>3.9907225372335695</v>
      </c>
      <c r="K98">
        <f>Coeffecients!$D$6+B98*Coeffecients!$E$6+C98*Coeffecients!$F$6+IF(D98=2,Coeffecients!$G$6,0)+IF(D98=3,Coeffecients!$H$6,0)+IF(D98=4,Coeffecients!$I$6,0)+LN(E98)*Coeffecients!$J$6+IF(C98&lt;=E98,Coeffecients!$K$6,0)+IF(B98&lt;=120,Coeffecients!$L$6,0)+IF(D98=2,LN(E98)*Coeffecients!$M$6,0)+IF(D98=3,LN(E98)*Coeffecients!$N$6,0)+IF(D98=4,LN(E98)*Coeffecients!$O$6,0)+IF(D98=2,C98*Coeffecients!$P$6,0)+IF(D98=3,C98*Coeffecients!$Q$6,0)+IF(D98=4,C98*Coeffecients!$R$6,0)+IF(C98&lt;=E98,LN(E98)*Coeffecients!$S$6,0)</f>
        <v>-0.24040487370556485</v>
      </c>
      <c r="L98">
        <f>Coeffecients!D$7+B98*Coeffecients!$E$7+C98*Coeffecients!$F$7+IF(D98=2,Coeffecients!$G$7,0)+IF(D98=3,Coeffecients!$H$7,0)+IF(D98=4,Coeffecients!$I$7,0)+LN(E98)*Coeffecients!$J$7+IF(C98&lt;=E98,Coeffecients!$K$7,0)+IF(B98&lt;=120,Coeffecients!$L$7,0)+IF(D98=2,LN(E98)*Coeffecients!$M$7,0)+IF(D98=3,LN(E98)*Coeffecients!$N$7,0)+IF(D98=4,LN(E98)*Coeffecients!$O$7,0)+IF(D98=2,C98*Coeffecients!$P$7,0)+IF(D98=3,C98*Coeffecients!$Q$7,0)+IF(D98=4,C98*Coeffecients!$R$7,0)+IF(C98&lt;=E98,LN(E98)*Coeffecients!$S$7,0)</f>
        <v>4.3227214343273017</v>
      </c>
      <c r="M98">
        <f t="shared" si="14"/>
        <v>51.134718777156174</v>
      </c>
      <c r="N98">
        <f t="shared" si="14"/>
        <v>35.008022967101716</v>
      </c>
      <c r="O98">
        <f t="shared" si="14"/>
        <v>0.95223720398731582</v>
      </c>
      <c r="P98">
        <f t="shared" si="14"/>
        <v>54.093960146896237</v>
      </c>
      <c r="Q98">
        <f t="shared" si="14"/>
        <v>0.78630944059393093</v>
      </c>
      <c r="R98">
        <f t="shared" si="14"/>
        <v>75.393527890018859</v>
      </c>
      <c r="S98">
        <f t="shared" si="16"/>
        <v>0.23524408435275918</v>
      </c>
      <c r="T98">
        <f t="shared" si="16"/>
        <v>0.1610535953817602</v>
      </c>
      <c r="U98">
        <f t="shared" si="16"/>
        <v>4.3807451081299513E-3</v>
      </c>
      <c r="V98">
        <f t="shared" si="15"/>
        <v>0.24885800544298917</v>
      </c>
      <c r="W98">
        <f t="shared" si="15"/>
        <v>3.617398292079486E-3</v>
      </c>
      <c r="X98">
        <f t="shared" si="15"/>
        <v>0.34684617142228208</v>
      </c>
      <c r="Y98">
        <f t="shared" si="18"/>
        <v>0.70573225305827747</v>
      </c>
      <c r="Z98">
        <f t="shared" si="19"/>
        <v>-0.48316078614528057</v>
      </c>
      <c r="AA98">
        <f t="shared" si="20"/>
        <v>-8.7614902162599026E-3</v>
      </c>
      <c r="AB98">
        <f t="shared" si="21"/>
        <v>-1.7420060381009241</v>
      </c>
      <c r="AC98">
        <f t="shared" si="22"/>
        <v>7.234796584158972E-3</v>
      </c>
      <c r="AD98">
        <f t="shared" si="23"/>
        <v>2.4279231999559747</v>
      </c>
    </row>
    <row r="99" spans="2:30" x14ac:dyDescent="0.25">
      <c r="B99" s="6">
        <v>1500</v>
      </c>
      <c r="C99" s="6">
        <v>75</v>
      </c>
      <c r="D99" s="6">
        <v>1</v>
      </c>
      <c r="E99" s="6">
        <v>10</v>
      </c>
      <c r="F99" s="11">
        <f t="shared" si="17"/>
        <v>0.90696193513594658</v>
      </c>
      <c r="G99">
        <f>Coeffecients!$D$2+B99*Coeffecients!$E$2+C99*Coeffecients!$F$2+IF(D99=2,Coeffecients!$G$2,0)+IF(D99=3,Coeffecients!$H$2,0)+IF(D99=4,Coeffecients!$I$2,0)+LN(E99)*Coeffecients!$J$2+IF(C99&lt;=E99,Coeffecients!$K$2,0)+IF(B99&lt;=120,Coeffecients!$L$2,0)+IF(D99=2,LN(E99)*Coeffecients!$M$2,0)+IF(D99=3,LN(E99)*Coeffecients!$N$2,0)+IF(D99=4,LN(E99)*Coeffecients!$O$2,0)+IF(D99=2,C99*Coeffecients!$P$2,0)+IF(D99=3,C99*Coeffecients!$Q$2,0)+IF(D99=4,C99*Coeffecients!$R$2,0)+IF(C99&lt;=E99,LN(E99)*Coeffecients!$S$2,0)</f>
        <v>3.9344636946272509</v>
      </c>
      <c r="H99">
        <f>Coeffecients!$D$3+B99*Coeffecients!$E$3+C99*Coeffecients!$F$3+IF(D99=2,Coeffecients!$G$3,0)+IF(D99=3,Coeffecients!$H$3,0)+IF(D99=4,Coeffecients!$I$3,0)+LN(E99)*Coeffecients!$J$3+IF(C99&lt;=E99,Coeffecients!$K$3,0)+IF(B99&lt;=120,Coeffecients!$L$3,0)+IF(D99=2,LN(E99)*Coeffecients!$M$3,0)+IF(D99=3,LN(E99)*Coeffecients!$N$3,0)+IF(D99=4,LN(E99)*Coeffecients!$O$3,0)+IF(D99=2,C99*Coeffecients!$P$3,0)+IF(D99=3,C99*Coeffecients!$Q$3,0)+IF(D99=4,C99*Coeffecients!$R$3,0)+IF(C99&lt;=E99,LN(E99)*Coeffecients!$S$3,0)</f>
        <v>3.555577262852252</v>
      </c>
      <c r="I99">
        <f>Coeffecients!$D$4+B99*Coeffecients!$E$4+C99*Coeffecients!$F$4+IF(D99=2,Coeffecients!$G$4,0)+IF(D99=3,Coeffecients!$H$4,0)+IF(D99=4,Coeffecients!$I$4,0)+LN(E99)*Coeffecients!$J$4+IF(C99&lt;=E99,Coeffecients!$K$4,0)+IF(B99&lt;=120,Coeffecients!$L$4,0)+IF(D99=2,LN(E99)*Coeffecients!$M$4,0)+IF(D99=3,LN(E99)*Coeffecients!$N$4,0)+IF(D99=4,LN(E99)*Coeffecients!$O$4,0)+IF(D99=2,C99*Coeffecients!$P$4,0)+IF(D99=3,C99*Coeffecients!$Q$4,0)+IF(D99=4,C99*Coeffecients!$R$4,0)+IF(C99&lt;=E99,LN(E99)*Coeffecients!$S$4,0)</f>
        <v>-4.8941111374706581E-2</v>
      </c>
      <c r="J99">
        <f>Coeffecients!$D$5+B99*Coeffecients!$E$5+C99*Coeffecients!$F$5+IF(D99=2,Coeffecients!$G$5,0)+IF(D99=3,Coeffecients!$H$5,0)+IF(D99=4,Coeffecients!$I$5,0)+LN(E99)*Coeffecients!$J$5+IF(C99&lt;=E99,Coeffecients!$K$5,0)+IF(B99&lt;=120,Coeffecients!$L$5,0)+IF(D99=2,LN(E99)*Coeffecients!$M$5,0)+IF(D99=3,LN(E99)*Coeffecients!$N$5,0)+IF(D99=4,LN(E99)*Coeffecients!$O$5,0)+IF(D99=2,C99*Coeffecients!$P$5,0)+IF(D99=3,C99*Coeffecients!$Q$5,0)+IF(D99=4,C99*Coeffecients!$R$5,0)+IF(C99&lt;=E99,LN(E99)*Coeffecients!$S$5,0)</f>
        <v>3.9907225372335695</v>
      </c>
      <c r="K99">
        <f>Coeffecients!$D$6+B99*Coeffecients!$E$6+C99*Coeffecients!$F$6+IF(D99=2,Coeffecients!$G$6,0)+IF(D99=3,Coeffecients!$H$6,0)+IF(D99=4,Coeffecients!$I$6,0)+LN(E99)*Coeffecients!$J$6+IF(C99&lt;=E99,Coeffecients!$K$6,0)+IF(B99&lt;=120,Coeffecients!$L$6,0)+IF(D99=2,LN(E99)*Coeffecients!$M$6,0)+IF(D99=3,LN(E99)*Coeffecients!$N$6,0)+IF(D99=4,LN(E99)*Coeffecients!$O$6,0)+IF(D99=2,C99*Coeffecients!$P$6,0)+IF(D99=3,C99*Coeffecients!$Q$6,0)+IF(D99=4,C99*Coeffecients!$R$6,0)+IF(C99&lt;=E99,LN(E99)*Coeffecients!$S$6,0)</f>
        <v>-0.24040487370556485</v>
      </c>
      <c r="L99">
        <f>Coeffecients!D$7+B99*Coeffecients!$E$7+C99*Coeffecients!$F$7+IF(D99=2,Coeffecients!$G$7,0)+IF(D99=3,Coeffecients!$H$7,0)+IF(D99=4,Coeffecients!$I$7,0)+LN(E99)*Coeffecients!$J$7+IF(C99&lt;=E99,Coeffecients!$K$7,0)+IF(B99&lt;=120,Coeffecients!$L$7,0)+IF(D99=2,LN(E99)*Coeffecients!$M$7,0)+IF(D99=3,LN(E99)*Coeffecients!$N$7,0)+IF(D99=4,LN(E99)*Coeffecients!$O$7,0)+IF(D99=2,C99*Coeffecients!$P$7,0)+IF(D99=3,C99*Coeffecients!$Q$7,0)+IF(D99=4,C99*Coeffecients!$R$7,0)+IF(C99&lt;=E99,LN(E99)*Coeffecients!$S$7,0)</f>
        <v>4.3227214343273017</v>
      </c>
      <c r="M99">
        <f t="shared" si="14"/>
        <v>51.134718777156174</v>
      </c>
      <c r="N99">
        <f t="shared" si="14"/>
        <v>35.008022967101716</v>
      </c>
      <c r="O99">
        <f t="shared" si="14"/>
        <v>0.95223720398731582</v>
      </c>
      <c r="P99">
        <f t="shared" si="14"/>
        <v>54.093960146896237</v>
      </c>
      <c r="Q99">
        <f t="shared" si="14"/>
        <v>0.78630944059393093</v>
      </c>
      <c r="R99">
        <f t="shared" si="14"/>
        <v>75.393527890018859</v>
      </c>
      <c r="S99">
        <f t="shared" si="16"/>
        <v>0.23524408435275918</v>
      </c>
      <c r="T99">
        <f t="shared" si="16"/>
        <v>0.1610535953817602</v>
      </c>
      <c r="U99">
        <f t="shared" si="16"/>
        <v>4.3807451081299513E-3</v>
      </c>
      <c r="V99">
        <f t="shared" si="15"/>
        <v>0.24885800544298917</v>
      </c>
      <c r="W99">
        <f t="shared" si="15"/>
        <v>3.617398292079486E-3</v>
      </c>
      <c r="X99">
        <f t="shared" si="15"/>
        <v>0.34684617142228208</v>
      </c>
      <c r="Y99">
        <f t="shared" si="18"/>
        <v>0.70573225305827747</v>
      </c>
      <c r="Z99">
        <f t="shared" si="19"/>
        <v>-0.48316078614528057</v>
      </c>
      <c r="AA99">
        <f t="shared" si="20"/>
        <v>-8.7614902162599026E-3</v>
      </c>
      <c r="AB99">
        <f t="shared" si="21"/>
        <v>-1.7420060381009241</v>
      </c>
      <c r="AC99">
        <f t="shared" si="22"/>
        <v>7.234796584158972E-3</v>
      </c>
      <c r="AD99">
        <f t="shared" si="23"/>
        <v>2.4279231999559747</v>
      </c>
    </row>
    <row r="100" spans="2:30" x14ac:dyDescent="0.25">
      <c r="B100" s="6">
        <v>1500</v>
      </c>
      <c r="C100" s="6">
        <v>75</v>
      </c>
      <c r="D100" s="6">
        <v>1</v>
      </c>
      <c r="E100" s="6">
        <v>10</v>
      </c>
      <c r="F100" s="11">
        <f t="shared" si="17"/>
        <v>0.90696193513594658</v>
      </c>
      <c r="G100">
        <f>Coeffecients!$D$2+B100*Coeffecients!$E$2+C100*Coeffecients!$F$2+IF(D100=2,Coeffecients!$G$2,0)+IF(D100=3,Coeffecients!$H$2,0)+IF(D100=4,Coeffecients!$I$2,0)+LN(E100)*Coeffecients!$J$2+IF(C100&lt;=E100,Coeffecients!$K$2,0)+IF(B100&lt;=120,Coeffecients!$L$2,0)+IF(D100=2,LN(E100)*Coeffecients!$M$2,0)+IF(D100=3,LN(E100)*Coeffecients!$N$2,0)+IF(D100=4,LN(E100)*Coeffecients!$O$2,0)+IF(D100=2,C100*Coeffecients!$P$2,0)+IF(D100=3,C100*Coeffecients!$Q$2,0)+IF(D100=4,C100*Coeffecients!$R$2,0)+IF(C100&lt;=E100,LN(E100)*Coeffecients!$S$2,0)</f>
        <v>3.9344636946272509</v>
      </c>
      <c r="H100">
        <f>Coeffecients!$D$3+B100*Coeffecients!$E$3+C100*Coeffecients!$F$3+IF(D100=2,Coeffecients!$G$3,0)+IF(D100=3,Coeffecients!$H$3,0)+IF(D100=4,Coeffecients!$I$3,0)+LN(E100)*Coeffecients!$J$3+IF(C100&lt;=E100,Coeffecients!$K$3,0)+IF(B100&lt;=120,Coeffecients!$L$3,0)+IF(D100=2,LN(E100)*Coeffecients!$M$3,0)+IF(D100=3,LN(E100)*Coeffecients!$N$3,0)+IF(D100=4,LN(E100)*Coeffecients!$O$3,0)+IF(D100=2,C100*Coeffecients!$P$3,0)+IF(D100=3,C100*Coeffecients!$Q$3,0)+IF(D100=4,C100*Coeffecients!$R$3,0)+IF(C100&lt;=E100,LN(E100)*Coeffecients!$S$3,0)</f>
        <v>3.555577262852252</v>
      </c>
      <c r="I100">
        <f>Coeffecients!$D$4+B100*Coeffecients!$E$4+C100*Coeffecients!$F$4+IF(D100=2,Coeffecients!$G$4,0)+IF(D100=3,Coeffecients!$H$4,0)+IF(D100=4,Coeffecients!$I$4,0)+LN(E100)*Coeffecients!$J$4+IF(C100&lt;=E100,Coeffecients!$K$4,0)+IF(B100&lt;=120,Coeffecients!$L$4,0)+IF(D100=2,LN(E100)*Coeffecients!$M$4,0)+IF(D100=3,LN(E100)*Coeffecients!$N$4,0)+IF(D100=4,LN(E100)*Coeffecients!$O$4,0)+IF(D100=2,C100*Coeffecients!$P$4,0)+IF(D100=3,C100*Coeffecients!$Q$4,0)+IF(D100=4,C100*Coeffecients!$R$4,0)+IF(C100&lt;=E100,LN(E100)*Coeffecients!$S$4,0)</f>
        <v>-4.8941111374706581E-2</v>
      </c>
      <c r="J100">
        <f>Coeffecients!$D$5+B100*Coeffecients!$E$5+C100*Coeffecients!$F$5+IF(D100=2,Coeffecients!$G$5,0)+IF(D100=3,Coeffecients!$H$5,0)+IF(D100=4,Coeffecients!$I$5,0)+LN(E100)*Coeffecients!$J$5+IF(C100&lt;=E100,Coeffecients!$K$5,0)+IF(B100&lt;=120,Coeffecients!$L$5,0)+IF(D100=2,LN(E100)*Coeffecients!$M$5,0)+IF(D100=3,LN(E100)*Coeffecients!$N$5,0)+IF(D100=4,LN(E100)*Coeffecients!$O$5,0)+IF(D100=2,C100*Coeffecients!$P$5,0)+IF(D100=3,C100*Coeffecients!$Q$5,0)+IF(D100=4,C100*Coeffecients!$R$5,0)+IF(C100&lt;=E100,LN(E100)*Coeffecients!$S$5,0)</f>
        <v>3.9907225372335695</v>
      </c>
      <c r="K100">
        <f>Coeffecients!$D$6+B100*Coeffecients!$E$6+C100*Coeffecients!$F$6+IF(D100=2,Coeffecients!$G$6,0)+IF(D100=3,Coeffecients!$H$6,0)+IF(D100=4,Coeffecients!$I$6,0)+LN(E100)*Coeffecients!$J$6+IF(C100&lt;=E100,Coeffecients!$K$6,0)+IF(B100&lt;=120,Coeffecients!$L$6,0)+IF(D100=2,LN(E100)*Coeffecients!$M$6,0)+IF(D100=3,LN(E100)*Coeffecients!$N$6,0)+IF(D100=4,LN(E100)*Coeffecients!$O$6,0)+IF(D100=2,C100*Coeffecients!$P$6,0)+IF(D100=3,C100*Coeffecients!$Q$6,0)+IF(D100=4,C100*Coeffecients!$R$6,0)+IF(C100&lt;=E100,LN(E100)*Coeffecients!$S$6,0)</f>
        <v>-0.24040487370556485</v>
      </c>
      <c r="L100">
        <f>Coeffecients!D$7+B100*Coeffecients!$E$7+C100*Coeffecients!$F$7+IF(D100=2,Coeffecients!$G$7,0)+IF(D100=3,Coeffecients!$H$7,0)+IF(D100=4,Coeffecients!$I$7,0)+LN(E100)*Coeffecients!$J$7+IF(C100&lt;=E100,Coeffecients!$K$7,0)+IF(B100&lt;=120,Coeffecients!$L$7,0)+IF(D100=2,LN(E100)*Coeffecients!$M$7,0)+IF(D100=3,LN(E100)*Coeffecients!$N$7,0)+IF(D100=4,LN(E100)*Coeffecients!$O$7,0)+IF(D100=2,C100*Coeffecients!$P$7,0)+IF(D100=3,C100*Coeffecients!$Q$7,0)+IF(D100=4,C100*Coeffecients!$R$7,0)+IF(C100&lt;=E100,LN(E100)*Coeffecients!$S$7,0)</f>
        <v>4.3227214343273017</v>
      </c>
      <c r="M100">
        <f t="shared" si="14"/>
        <v>51.134718777156174</v>
      </c>
      <c r="N100">
        <f t="shared" si="14"/>
        <v>35.008022967101716</v>
      </c>
      <c r="O100">
        <f t="shared" si="14"/>
        <v>0.95223720398731582</v>
      </c>
      <c r="P100">
        <f t="shared" si="14"/>
        <v>54.093960146896237</v>
      </c>
      <c r="Q100">
        <f t="shared" si="14"/>
        <v>0.78630944059393093</v>
      </c>
      <c r="R100">
        <f t="shared" si="14"/>
        <v>75.393527890018859</v>
      </c>
      <c r="S100">
        <f t="shared" si="16"/>
        <v>0.23524408435275918</v>
      </c>
      <c r="T100">
        <f t="shared" si="16"/>
        <v>0.1610535953817602</v>
      </c>
      <c r="U100">
        <f t="shared" si="16"/>
        <v>4.3807451081299513E-3</v>
      </c>
      <c r="V100">
        <f t="shared" si="15"/>
        <v>0.24885800544298917</v>
      </c>
      <c r="W100">
        <f t="shared" si="15"/>
        <v>3.617398292079486E-3</v>
      </c>
      <c r="X100">
        <f t="shared" si="15"/>
        <v>0.34684617142228208</v>
      </c>
      <c r="Y100">
        <f t="shared" si="18"/>
        <v>0.70573225305827747</v>
      </c>
      <c r="Z100">
        <f t="shared" si="19"/>
        <v>-0.48316078614528057</v>
      </c>
      <c r="AA100">
        <f t="shared" si="20"/>
        <v>-8.7614902162599026E-3</v>
      </c>
      <c r="AB100">
        <f t="shared" si="21"/>
        <v>-1.7420060381009241</v>
      </c>
      <c r="AC100">
        <f t="shared" si="22"/>
        <v>7.234796584158972E-3</v>
      </c>
      <c r="AD100">
        <f t="shared" si="23"/>
        <v>2.4279231999559747</v>
      </c>
    </row>
  </sheetData>
  <autoFilter ref="A9:AD16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6DB25-E01E-4F72-9D1D-F9930C6D8B5F}">
  <dimension ref="A1:S7"/>
  <sheetViews>
    <sheetView workbookViewId="0">
      <selection activeCell="G11" sqref="G11"/>
    </sheetView>
  </sheetViews>
  <sheetFormatPr defaultRowHeight="13.2" x14ac:dyDescent="0.25"/>
  <cols>
    <col min="1" max="1" width="14.6640625" bestFit="1" customWidth="1"/>
    <col min="2" max="2" width="5.88671875" bestFit="1" customWidth="1"/>
    <col min="4" max="4" width="11.6640625" bestFit="1" customWidth="1"/>
    <col min="5" max="5" width="17.88671875" bestFit="1" customWidth="1"/>
    <col min="6" max="6" width="12.6640625" bestFit="1" customWidth="1"/>
    <col min="7" max="8" width="10.6640625" bestFit="1" customWidth="1"/>
    <col min="9" max="9" width="11.6640625" bestFit="1" customWidth="1"/>
    <col min="10" max="11" width="10.6640625" bestFit="1" customWidth="1"/>
    <col min="12" max="12" width="23.77734375" bestFit="1" customWidth="1"/>
    <col min="13" max="15" width="16.5546875" bestFit="1" customWidth="1"/>
    <col min="16" max="18" width="15.33203125" bestFit="1" customWidth="1"/>
    <col min="19" max="19" width="19.5546875" bestFit="1" customWidth="1"/>
  </cols>
  <sheetData>
    <row r="1" spans="1:19" x14ac:dyDescent="0.25">
      <c r="B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5">
      <c r="A2" t="s">
        <v>20</v>
      </c>
      <c r="B2">
        <v>3</v>
      </c>
      <c r="D2">
        <v>0.25338250000000001</v>
      </c>
      <c r="E2">
        <v>3.998082E-3</v>
      </c>
      <c r="F2">
        <v>-3.5813934999999998E-2</v>
      </c>
      <c r="G2">
        <v>0.37142839999999999</v>
      </c>
      <c r="H2">
        <v>0.57476740000000004</v>
      </c>
      <c r="I2">
        <v>0.80884412999999999</v>
      </c>
      <c r="J2">
        <v>0.16069040000000001</v>
      </c>
      <c r="K2">
        <v>-0.5678588</v>
      </c>
      <c r="L2">
        <v>0.1202812</v>
      </c>
      <c r="M2">
        <v>-0.11762313000000001</v>
      </c>
      <c r="N2">
        <v>-0.11877794</v>
      </c>
      <c r="O2">
        <v>-1.1111289999999999E-2</v>
      </c>
      <c r="P2">
        <v>-2.8623405999999999E-3</v>
      </c>
      <c r="Q2">
        <v>-8.1816379999999998E-3</v>
      </c>
      <c r="R2">
        <v>-2.3453160000000001E-2</v>
      </c>
      <c r="S2">
        <v>0.39439990000000003</v>
      </c>
    </row>
    <row r="3" spans="1:19" x14ac:dyDescent="0.25">
      <c r="A3" t="s">
        <v>21</v>
      </c>
      <c r="B3">
        <v>-3</v>
      </c>
      <c r="D3">
        <v>-2.9567896999999999</v>
      </c>
      <c r="E3">
        <v>4.0622169999999999E-3</v>
      </c>
      <c r="F3">
        <v>1.5600779999999999E-3</v>
      </c>
      <c r="G3">
        <v>0.13956950000000001</v>
      </c>
      <c r="H3">
        <v>0.1741897</v>
      </c>
      <c r="I3">
        <v>8.0235459999999995E-2</v>
      </c>
      <c r="J3">
        <v>0.13117239999999999</v>
      </c>
      <c r="K3">
        <v>0.33211390000000002</v>
      </c>
      <c r="L3">
        <v>-0.43405280000000002</v>
      </c>
      <c r="M3">
        <v>-3.7460029999999998E-2</v>
      </c>
      <c r="N3">
        <v>-4.3773680000000002E-2</v>
      </c>
      <c r="O3">
        <v>-9.1770299999999999E-2</v>
      </c>
      <c r="P3">
        <v>9.581088E-4</v>
      </c>
      <c r="Q3">
        <v>3.4365346E-3</v>
      </c>
      <c r="R3">
        <v>9.2186060000000007E-3</v>
      </c>
      <c r="S3">
        <v>-0.22179850000000001</v>
      </c>
    </row>
    <row r="4" spans="1:19" x14ac:dyDescent="0.25">
      <c r="A4" t="s">
        <v>22</v>
      </c>
      <c r="B4">
        <v>-2</v>
      </c>
      <c r="D4">
        <v>-11.1785985</v>
      </c>
      <c r="E4">
        <v>4.0784180000000003E-3</v>
      </c>
      <c r="F4">
        <v>6.2096551999999999E-2</v>
      </c>
      <c r="G4">
        <v>0.84147150000000004</v>
      </c>
      <c r="H4">
        <v>1.6201650000000001</v>
      </c>
      <c r="I4">
        <v>2.5655989400000001</v>
      </c>
      <c r="J4">
        <v>0.15408289999999999</v>
      </c>
      <c r="K4">
        <v>3.8555849000000002</v>
      </c>
      <c r="L4">
        <v>0.219888</v>
      </c>
      <c r="M4">
        <v>0.10773508</v>
      </c>
      <c r="N4">
        <v>-5.3475729999999999E-2</v>
      </c>
      <c r="O4">
        <v>-1.6173119999999999E-2</v>
      </c>
      <c r="P4">
        <v>-1.1484164599999999E-2</v>
      </c>
      <c r="Q4">
        <v>-1.45584189E-2</v>
      </c>
      <c r="R4">
        <v>-2.7520983999999998E-2</v>
      </c>
      <c r="S4">
        <v>-1.8092235999999999</v>
      </c>
    </row>
    <row r="5" spans="1:19" x14ac:dyDescent="0.25">
      <c r="A5" t="s">
        <v>23</v>
      </c>
      <c r="B5">
        <v>-7</v>
      </c>
      <c r="D5">
        <v>-2.5864942000000002</v>
      </c>
      <c r="E5">
        <v>4.099648E-3</v>
      </c>
      <c r="F5">
        <v>1.711342E-3</v>
      </c>
      <c r="G5">
        <v>0.1182609</v>
      </c>
      <c r="H5">
        <v>0.2235692</v>
      </c>
      <c r="I5">
        <v>0.17336439000000001</v>
      </c>
      <c r="J5">
        <v>0.13002520000000001</v>
      </c>
      <c r="K5">
        <v>0.24428620000000001</v>
      </c>
      <c r="L5">
        <v>-1.1360882000000001</v>
      </c>
      <c r="M5">
        <v>-1.475394E-2</v>
      </c>
      <c r="N5">
        <v>-2.3395760000000002E-2</v>
      </c>
      <c r="O5">
        <v>-0.11435600999999999</v>
      </c>
      <c r="P5">
        <v>5.7989269999999995E-4</v>
      </c>
      <c r="Q5">
        <v>2.0329216999999998E-3</v>
      </c>
      <c r="R5">
        <v>7.8907600000000001E-3</v>
      </c>
      <c r="S5">
        <v>-0.30593429999999999</v>
      </c>
    </row>
    <row r="6" spans="1:19" x14ac:dyDescent="0.25">
      <c r="A6" t="s">
        <v>24</v>
      </c>
      <c r="B6">
        <v>2</v>
      </c>
      <c r="D6">
        <v>-5.2694098</v>
      </c>
      <c r="E6">
        <v>4.0673230000000003E-3</v>
      </c>
      <c r="F6">
        <v>-2.1953298E-2</v>
      </c>
      <c r="G6">
        <v>0.43859530000000002</v>
      </c>
      <c r="H6">
        <v>0.28989920000000002</v>
      </c>
      <c r="I6">
        <v>0.47879583999999997</v>
      </c>
      <c r="J6">
        <v>0.24950990000000001</v>
      </c>
      <c r="K6">
        <v>1.5162698999999999</v>
      </c>
      <c r="L6">
        <v>-1.1533085999999999</v>
      </c>
      <c r="M6">
        <v>-2.2096848999999998E-2</v>
      </c>
      <c r="N6">
        <v>-6.6663189999999997E-2</v>
      </c>
      <c r="O6">
        <v>-0.20590807999999999</v>
      </c>
      <c r="P6">
        <v>1.7700667000000001E-3</v>
      </c>
      <c r="Q6">
        <v>9.9466649999999991E-4</v>
      </c>
      <c r="R6">
        <v>4.0159660000000002E-3</v>
      </c>
      <c r="S6">
        <v>-0.70745069999999999</v>
      </c>
    </row>
    <row r="7" spans="1:19" x14ac:dyDescent="0.25">
      <c r="A7" t="s">
        <v>25</v>
      </c>
      <c r="B7">
        <v>7</v>
      </c>
      <c r="D7">
        <v>1.3483845999999999</v>
      </c>
      <c r="E7">
        <v>3.9702679999999999E-3</v>
      </c>
      <c r="F7">
        <v>-3.4942765000000001E-2</v>
      </c>
      <c r="G7">
        <v>-0.3421457</v>
      </c>
      <c r="H7">
        <v>-0.75251089999999998</v>
      </c>
      <c r="I7">
        <v>-2.3458682500000001</v>
      </c>
      <c r="J7">
        <v>-0.15650140000000001</v>
      </c>
      <c r="K7">
        <v>0.99242669999999999</v>
      </c>
      <c r="L7">
        <v>-0.42206559999999999</v>
      </c>
      <c r="M7">
        <v>3.4625660000000003E-2</v>
      </c>
      <c r="N7">
        <v>-3.6438369999999998E-2</v>
      </c>
      <c r="O7">
        <v>-4.2935929999999997E-2</v>
      </c>
      <c r="P7">
        <v>1.1163143000000001E-3</v>
      </c>
      <c r="Q7">
        <v>6.3915873999999999E-3</v>
      </c>
      <c r="R7">
        <v>2.3391588000000001E-2</v>
      </c>
      <c r="S7">
        <v>-0.2397523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EPA Calculator</vt:lpstr>
      <vt:lpstr>Coeffecients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dan81632</dc:creator>
  <cp:lastModifiedBy>dan81632</cp:lastModifiedBy>
  <dcterms:created xsi:type="dcterms:W3CDTF">2020-05-26T19:20:13Z</dcterms:created>
  <dcterms:modified xsi:type="dcterms:W3CDTF">2020-05-26T19:24:46Z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c700311-1b20-487f-9129-30717d50ca8e_Enabled">
    <vt:lpwstr>True</vt:lpwstr>
  </property>
  <property fmtid="{D5CDD505-2E9C-101B-9397-08002B2CF9AE}" pid="3" name="MSIP_Label_9c700311-1b20-487f-9129-30717d50ca8e_SiteId">
    <vt:lpwstr>76e3921f-489b-4b7e-9547-9ea297add9b5</vt:lpwstr>
  </property>
  <property fmtid="{D5CDD505-2E9C-101B-9397-08002B2CF9AE}" pid="4" name="MSIP_Label_9c700311-1b20-487f-9129-30717d50ca8e_Owner">
    <vt:lpwstr>dan.rees@towerswatson.com</vt:lpwstr>
  </property>
  <property fmtid="{D5CDD505-2E9C-101B-9397-08002B2CF9AE}" pid="5" name="MSIP_Label_9c700311-1b20-487f-9129-30717d50ca8e_SetDate">
    <vt:lpwstr>2020-05-26T19:24:46.2083932Z</vt:lpwstr>
  </property>
  <property fmtid="{D5CDD505-2E9C-101B-9397-08002B2CF9AE}" pid="6" name="MSIP_Label_9c700311-1b20-487f-9129-30717d50ca8e_Name">
    <vt:lpwstr>Confidential</vt:lpwstr>
  </property>
  <property fmtid="{D5CDD505-2E9C-101B-9397-08002B2CF9AE}" pid="7" name="MSIP_Label_9c700311-1b20-487f-9129-30717d50ca8e_Application">
    <vt:lpwstr>Microsoft Azure Information Protection</vt:lpwstr>
  </property>
  <property fmtid="{D5CDD505-2E9C-101B-9397-08002B2CF9AE}" pid="8" name="MSIP_Label_9c700311-1b20-487f-9129-30717d50ca8e_ActionId">
    <vt:lpwstr>955754bb-dfe6-427e-b93f-9752f7912480</vt:lpwstr>
  </property>
  <property fmtid="{D5CDD505-2E9C-101B-9397-08002B2CF9AE}" pid="9" name="MSIP_Label_9c700311-1b20-487f-9129-30717d50ca8e_Extended_MSFT_Method">
    <vt:lpwstr>Automatic</vt:lpwstr>
  </property>
  <property fmtid="{D5CDD505-2E9C-101B-9397-08002B2CF9AE}" pid="10" name="MSIP_Label_d347b247-e90e-43a3-9d7b-004f14ae6873_Enabled">
    <vt:lpwstr>True</vt:lpwstr>
  </property>
  <property fmtid="{D5CDD505-2E9C-101B-9397-08002B2CF9AE}" pid="11" name="MSIP_Label_d347b247-e90e-43a3-9d7b-004f14ae6873_SiteId">
    <vt:lpwstr>76e3921f-489b-4b7e-9547-9ea297add9b5</vt:lpwstr>
  </property>
  <property fmtid="{D5CDD505-2E9C-101B-9397-08002B2CF9AE}" pid="12" name="MSIP_Label_d347b247-e90e-43a3-9d7b-004f14ae6873_Owner">
    <vt:lpwstr>dan.rees@towerswatson.com</vt:lpwstr>
  </property>
  <property fmtid="{D5CDD505-2E9C-101B-9397-08002B2CF9AE}" pid="13" name="MSIP_Label_d347b247-e90e-43a3-9d7b-004f14ae6873_SetDate">
    <vt:lpwstr>2020-05-26T19:24:46.2083932Z</vt:lpwstr>
  </property>
  <property fmtid="{D5CDD505-2E9C-101B-9397-08002B2CF9AE}" pid="14" name="MSIP_Label_d347b247-e90e-43a3-9d7b-004f14ae6873_Name">
    <vt:lpwstr>Anyone (No Protection)</vt:lpwstr>
  </property>
  <property fmtid="{D5CDD505-2E9C-101B-9397-08002B2CF9AE}" pid="15" name="MSIP_Label_d347b247-e90e-43a3-9d7b-004f14ae6873_Application">
    <vt:lpwstr>Microsoft Azure Information Protection</vt:lpwstr>
  </property>
  <property fmtid="{D5CDD505-2E9C-101B-9397-08002B2CF9AE}" pid="16" name="MSIP_Label_d347b247-e90e-43a3-9d7b-004f14ae6873_ActionId">
    <vt:lpwstr>955754bb-dfe6-427e-b93f-9752f7912480</vt:lpwstr>
  </property>
  <property fmtid="{D5CDD505-2E9C-101B-9397-08002B2CF9AE}" pid="17" name="MSIP_Label_d347b247-e90e-43a3-9d7b-004f14ae6873_Parent">
    <vt:lpwstr>9c700311-1b20-487f-9129-30717d50ca8e</vt:lpwstr>
  </property>
  <property fmtid="{D5CDD505-2E9C-101B-9397-08002B2CF9AE}" pid="18" name="MSIP_Label_d347b247-e90e-43a3-9d7b-004f14ae6873_Extended_MSFT_Method">
    <vt:lpwstr>Automatic</vt:lpwstr>
  </property>
  <property fmtid="{D5CDD505-2E9C-101B-9397-08002B2CF9AE}" pid="19" name="Sensitivity">
    <vt:lpwstr>Confidential Anyone (No Protection)</vt:lpwstr>
  </property>
</Properties>
</file>